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690" yWindow="-135" windowWidth="14310" windowHeight="1249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36" i="9"/>
  <c r="BE35" i="9"/>
  <c r="AM35" i="9"/>
  <c r="CO34" i="9"/>
  <c r="CO35" i="9" s="1"/>
  <c r="BW34" i="9"/>
  <c r="BW35" i="9" s="1"/>
  <c r="BW36" i="9" s="1"/>
  <c r="BW37" i="9" s="1"/>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<sst xmlns="http://schemas.openxmlformats.org/spreadsheetml/2006/main" count="1012" uniqueCount="556">
  <si>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</si>
  <si>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</si>
  <si>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</si>
  <si>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</si>
  <si>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</si>
  <si>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</si>
  <si>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</si>
  <si>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</si>
  <si>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</si>
  <si>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</si>
  <si>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</si>
  <si>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</si>
  <si>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</si>
  <si>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</si>
  <si>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</si>
  <si>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</si>
  <si>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</si>
  <si>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</si>
  <si>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</si>
  <si>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</si>
  <si>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</si>
  <si>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</si>
  <si>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</si>
  <si>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</si>
  <si>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</si>
  <si>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</si>
  <si>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</si>
  <si>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</si>
  <si>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</si>
  <si>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</si>
  <si>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</si>
  <si>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</si>
  <si>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</si>
  <si>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</si>
  <si>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</si>
  <si>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</si>
  <si>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</si>
  <si>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</si>
  <si>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</si>
  <si>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</si>
  <si>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</si>
  <si>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</si>
  <si>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</si>
  <si>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</si>
  <si>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</si>
  <si>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</si>
  <si>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</si>
  <si>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</si>
  <si>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</si>
  <si>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</si>
  <si>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</si>
  <si>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</si>
  <si>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</si>
  <si>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</si>
  <si>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</si>
  <si>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</si>
  <si>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</si>
  <si>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</si>
  <si>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</si>
  <si>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</si>
  <si>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</si>
  <si>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</si>
  <si>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</si>
  <si>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</si>
  <si>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</si>
  <si>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</si>
  <si>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</si>
  <si>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</si>
  <si>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</si>
  <si>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</si>
  <si>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</si>
  <si>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</si>
  <si>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</si>
  <si>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</si>
  <si>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</si>
  <si>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</si>
  <si>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</si>
  <si>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</si>
  <si>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</si>
  <si>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</si>
  <si>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</si>
  <si>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</si>
  <si>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北広島市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</si>
  <si>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</si>
  <si>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</si>
  <si>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</si>
  <si>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</si>
  <si>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</si>
  <si>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</si>
  <si>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</si>
  <si>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</si>
  <si>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</si>
  <si>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</si>
  <si>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</si>
  <si>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</si>
  <si>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</si>
  <si>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</si>
  <si>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</si>
  <si>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</si>
  <si>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</si>
  <si>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</si>
  <si>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</si>
  <si>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</si>
  <si>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</si>
  <si>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</si>
  <si>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</si>
  <si>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</si>
  <si>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</si>
  <si>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</si>
  <si>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</si>
  <si>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</si>
  <si>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</si>
  <si>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</si>
  <si>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</si>
  <si>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</si>
  <si>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</si>
  <si>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</si>
  <si>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</si>
  <si>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</si>
  <si>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</si>
  <si>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</si>
  <si>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</si>
  <si>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</si>
  <si>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</si>
  <si>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</si>
  <si>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</si>
  <si>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</si>
  <si>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</si>
  <si>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</si>
  <si>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</si>
  <si>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</si>
  <si>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</si>
  <si>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</si>
  <si>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</si>
  <si>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</si>
  <si>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</si>
  <si>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</si>
  <si>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</si>
  <si>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</si>
  <si>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</si>
  <si>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</si>
  <si>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</si>
  <si>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</si>
  <si>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</si>
  <si>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</si>
  <si>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</si>
  <si>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</si>
  <si>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</si>
  <si>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</si>
  <si>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</si>
  <si>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</si>
  <si>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</si>
  <si>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</si>
  <si>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</si>
  <si>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</si>
  <si>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</si>
  <si>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</si>
  <si>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</si>
  <si>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</si>
  <si>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</si>
  <si>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</si>
  <si>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</si>
  <si>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</si>
  <si>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</si>
  <si>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</si>
  <si>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</si>
  <si>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</si>
  <si>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</si>
  <si>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</si>
  <si>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</si>
  <si>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</si>
  <si>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</si>
  <si>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</si>
  <si>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</si>
  <si>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</si>
  <si>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</si>
  <si>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</si>
  <si>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</si>
  <si>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</si>
  <si>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</si>
  <si>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</si>
  <si>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</si>
  <si>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</si>
  <si>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</si>
  <si>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</si>
  <si>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</si>
  <si>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</si>
  <si>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</si>
  <si>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</si>
  <si>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</si>
  <si>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</si>
  <si>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</si>
  <si>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北海道北広島市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</si>
  <si>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</si>
  <si>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</si>
  <si>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</si>
  <si>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</si>
  <si>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</si>
  <si>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</si>
  <si>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</si>
  <si>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</si>
  <si>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</si>
  <si>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</si>
  <si>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</si>
  <si>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</si>
  <si>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</si>
  <si>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</si>
  <si>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</si>
  <si>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</si>
  <si>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</si>
  <si>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</si>
  <si>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</si>
  <si>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</si>
  <si>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</si>
  <si>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</si>
  <si>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</si>
  <si>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</si>
  <si>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</si>
  <si>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</si>
  <si>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</si>
  <si>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</si>
  <si>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</si>
  <si>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</si>
  <si>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</si>
  <si>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</si>
  <si>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</si>
  <si>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</si>
  <si>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</si>
  <si>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</si>
  <si>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</si>
  <si>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</si>
  <si>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</si>
  <si>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</si>
  <si>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</si>
  <si>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</si>
  <si>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</si>
  <si>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</si>
  <si>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</si>
  <si>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</si>
  <si>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</si>
  <si>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</si>
  <si>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</si>
  <si>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</si>
  <si>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</si>
  <si>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</si>
  <si>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</si>
  <si>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</si>
  <si>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</si>
  <si>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</si>
  <si>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</si>
  <si>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</si>
  <si>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</si>
  <si>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</si>
  <si>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</si>
  <si>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</si>
  <si>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</si>
  <si>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</si>
  <si>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</si>
  <si>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</si>
  <si>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</si>
  <si>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</si>
  <si>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</si>
  <si>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</si>
  <si>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</si>
  <si>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</si>
  <si>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</si>
  <si>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</si>
  <si>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</si>
  <si>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</si>
  <si>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</si>
  <si>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</si>
  <si>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</si>
  <si>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</si>
  <si>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</si>
  <si>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</si>
  <si>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</si>
  <si>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</si>
  <si>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</si>
  <si>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</si>
  <si>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</si>
  <si>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</si>
  <si>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</si>
  <si>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</si>
  <si>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</si>
  <si>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</si>
  <si>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</si>
  <si>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</si>
  <si>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</si>
  <si>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</si>
  <si>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</si>
  <si>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</si>
  <si>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</si>
  <si>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</si>
  <si>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</si>
  <si>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</si>
  <si>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</si>
  <si>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</si>
  <si>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</si>
  <si>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</si>
  <si>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</si>
  <si>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</si>
  <si>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</si>
  <si>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</si>
  <si>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</si>
  <si>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</si>
  <si>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</si>
  <si>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</si>
  <si>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</si>
  <si>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</si>
  <si>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</si>
  <si>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</si>
  <si>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</si>
  <si>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</si>
  <si>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</si>
  <si>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</si>
  <si>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</si>
  <si>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</si>
  <si>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</si>
  <si>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</si>
  <si>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</si>
  <si>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</si>
  <si>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</si>
  <si>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</si>
  <si>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</si>
  <si>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</si>
  <si>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</si>
  <si>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</si>
  <si>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</si>
  <si>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</si>
  <si>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</si>
  <si>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</si>
  <si>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</si>
  <si>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</si>
  <si>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</si>
  <si>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</si>
  <si>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</si>
  <si>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</si>
  <si>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</si>
  <si>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</si>
  <si>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</si>
  <si>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北海道北広島市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</si>
  <si>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</si>
  <si>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</si>
  <si>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</si>
  <si>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</si>
  <si>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</si>
  <si>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</si>
  <si>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</si>
  <si>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</si>
  <si>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</si>
  <si>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</si>
  <si>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</si>
  <si>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</si>
  <si>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</si>
  <si>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</si>
  <si>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</si>
  <si>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</si>
  <si>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</si>
  <si>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</si>
  <si>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</si>
  <si>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</si>
  <si>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</si>
  <si>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</si>
  <si>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</si>
  <si>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</si>
  <si>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</si>
  <si>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</si>
  <si>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</si>
  <si>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</si>
  <si>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</si>
  <si>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</si>
  <si>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</si>
  <si>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</si>
  <si>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</si>
  <si>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</si>
  <si>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</si>
  <si>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</si>
  <si>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</si>
  <si>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</si>
  <si>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</si>
  <si>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</si>
  <si>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</si>
  <si>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</si>
  <si>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</si>
  <si>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</si>
  <si>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</si>
  <si>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</si>
  <si>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</si>
  <si>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</si>
  <si>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</si>
  <si>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</si>
  <si>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</si>
  <si>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</si>
  <si>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</si>
  <si>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</si>
  <si>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</si>
  <si>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</si>
  <si>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</si>
  <si>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</si>
  <si>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</si>
  <si>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</si>
  <si>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</si>
  <si>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</si>
  <si>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</si>
  <si>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</si>
  <si>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</si>
  <si>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</si>
  <si>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</si>
  <si>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</si>
  <si>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</si>
  <si>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</si>
  <si>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</si>
  <si>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</si>
  <si>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</si>
  <si>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</si>
  <si>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</si>
  <si>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</si>
  <si>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</si>
  <si>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</si>
  <si>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</si>
  <si>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</si>
  <si>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</si>
  <si>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</si>
  <si>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</si>
  <si>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</si>
  <si>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</si>
  <si>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</si>
  <si>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</si>
  <si>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</si>
  <si>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</si>
  <si>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</si>
  <si>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</si>
  <si>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</si>
  <si>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</si>
  <si>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</si>
  <si>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</si>
  <si>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</si>
  <si>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</si>
  <si>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</si>
  <si>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</si>
  <si>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</si>
  <si>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</si>
  <si>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</si>
  <si>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</si>
  <si>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</si>
  <si>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</si>
  <si>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</si>
  <si>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</si>
  <si>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</si>
  <si>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</si>
  <si>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</si>
  <si>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</si>
  <si>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</si>
  <si>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</si>
  <si>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</si>
  <si>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</si>
  <si>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</si>
  <si>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</si>
  <si>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</si>
  <si>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</si>
  <si>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</si>
  <si>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</si>
  <si>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</si>
  <si>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</si>
  <si>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</si>
  <si>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</si>
  <si>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</si>
  <si>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</si>
  <si>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</si>
  <si>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</si>
  <si>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</si>
  <si>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</si>
  <si>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</si>
  <si>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</si>
  <si>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</si>
  <si>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</si>
  <si>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</si>
  <si>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</si>
  <si>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</si>
  <si>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</si>
  <si>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</si>
  <si>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</si>
  <si>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</si>
  <si>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</si>
  <si>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</si>
  <si>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</si>
  <si>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</si>
  <si>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</si>
  <si>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</si>
  <si>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</si>
  <si>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</si>
  <si>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</si>
  <si>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</si>
  <si>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</si>
  <si>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</si>
  <si>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</si>
  <si>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</si>
  <si>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</si>
  <si>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</si>
  <si>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</si>
  <si>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</si>
  <si>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</si>
  <si>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</si>
  <si>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</si>
  <si>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</si>
  <si>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</si>
  <si>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</si>
  <si>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</si>
  <si>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</si>
  <si>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</si>
  <si>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</si>
  <si>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</si>
  <si>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</si>
  <si>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</si>
  <si>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</si>
  <si>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</si>
  <si>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</si>
  <si>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</si>
  <si>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</si>
  <si>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</si>
  <si>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</si>
  <si>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</si>
  <si>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0.97</t>
  </si>
  <si>
    <t>水道事業会計</t>
  </si>
  <si>
    <t>一般会計</t>
  </si>
  <si>
    <t>介護保険特別会計</t>
  </si>
  <si>
    <t>▲ 0.14</t>
  </si>
  <si>
    <t>国民健康保険事業特別会計</t>
  </si>
  <si>
    <t>後期高齢者医療特別会計</t>
  </si>
  <si>
    <t>霊園事業特別会計</t>
  </si>
  <si>
    <t>▲ 0.01</t>
  </si>
  <si>
    <t>下水道事業会計</t>
  </si>
  <si>
    <t>その他会計（赤字）</t>
  </si>
  <si>
    <t>その他会計（黒字）</t>
  </si>
  <si>
    <t>-</t>
    <phoneticPr fontId="2"/>
  </si>
  <si>
    <t>石狩教育研修センター</t>
    <rPh sb="0" eb="2">
      <t>イシカリ</t>
    </rPh>
    <rPh sb="2" eb="4">
      <t>キョウイク</t>
    </rPh>
    <rPh sb="4" eb="6">
      <t>ケンシュウ</t>
    </rPh>
    <phoneticPr fontId="2"/>
  </si>
  <si>
    <t>札幌広域圏組合</t>
    <rPh sb="0" eb="2">
      <t>サッポロ</t>
    </rPh>
    <rPh sb="2" eb="5">
      <t>コウイキケン</t>
    </rPh>
    <rPh sb="5" eb="7">
      <t>クミアイ</t>
    </rPh>
    <phoneticPr fontId="2"/>
  </si>
  <si>
    <t>石狩東部広域水道企業団</t>
    <rPh sb="0" eb="2">
      <t>イシカリ</t>
    </rPh>
    <rPh sb="2" eb="4">
      <t>トウブ</t>
    </rPh>
    <rPh sb="4" eb="6">
      <t>コウイキ</t>
    </rPh>
    <rPh sb="6" eb="8">
      <t>スイドウ</t>
    </rPh>
    <rPh sb="8" eb="10">
      <t>キギョウ</t>
    </rPh>
    <rPh sb="10" eb="11">
      <t>ダン</t>
    </rPh>
    <phoneticPr fontId="2"/>
  </si>
  <si>
    <t>道央廃棄物処理組合</t>
    <rPh sb="0" eb="2">
      <t>ドウオウ</t>
    </rPh>
    <rPh sb="2" eb="5">
      <t>ハイキブツ</t>
    </rPh>
    <rPh sb="5" eb="7">
      <t>ショリ</t>
    </rPh>
    <rPh sb="7" eb="9">
      <t>クミアイ</t>
    </rPh>
    <phoneticPr fontId="2"/>
  </si>
  <si>
    <t>北広島市夜間急病協会</t>
    <rPh sb="0" eb="4">
      <t>キタヒロシマシ</t>
    </rPh>
    <rPh sb="4" eb="6">
      <t>ヤカン</t>
    </rPh>
    <rPh sb="6" eb="8">
      <t>キュウビョウ</t>
    </rPh>
    <rPh sb="8" eb="10">
      <t>キョウカイ</t>
    </rPh>
    <phoneticPr fontId="2"/>
  </si>
  <si>
    <t>○</t>
    <phoneticPr fontId="2"/>
  </si>
  <si>
    <t>北広島市土地開発公社</t>
    <rPh sb="0" eb="4">
      <t>キタヒロシマシ</t>
    </rPh>
    <rPh sb="4" eb="6">
      <t>トチ</t>
    </rPh>
    <rPh sb="6" eb="8">
      <t>カイハツ</t>
    </rPh>
    <rPh sb="8" eb="10">
      <t>コウシャ</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</si>
  <si>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</si>
  <si>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</si>
  <si>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</si>
  <si>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</si>
  <si>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</si>
  <si>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</si>
  <si>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将来負担比率については、前年度と比較して、0.1ポイント減少している。地方債現在高が増加傾向にあるが、退職手当負担額が減少傾向であるため、横ばいとなっている。実質公債費比率に
ついては、前年度と比較して1.5ポイント減少している。過去の利率の高い大型公共施設建設事業に伴う市債の償還が進んだことによる元利償還金の減少や、標準財政規模が増加傾向あること
が要因となっている。</t>
    <rPh sb="1" eb="3">
      <t>ショウライ</t>
    </rPh>
    <rPh sb="3" eb="5">
      <t>フタン</t>
    </rPh>
    <rPh sb="5" eb="7">
      <t>ヒリツ</t>
    </rPh>
    <rPh sb="13" eb="16">
      <t>ゼンネンド</t>
    </rPh>
    <rPh sb="17" eb="19">
      <t>ヒカク</t>
    </rPh>
    <rPh sb="29" eb="31">
      <t>ゲンショウ</t>
    </rPh>
    <rPh sb="36" eb="39">
      <t>チホウサイ</t>
    </rPh>
    <rPh sb="39" eb="41">
      <t>ゲンザイ</t>
    </rPh>
    <rPh sb="41" eb="42">
      <t>ダカ</t>
    </rPh>
    <rPh sb="43" eb="45">
      <t>ゾウカ</t>
    </rPh>
    <rPh sb="45" eb="47">
      <t>ケイコウ</t>
    </rPh>
    <rPh sb="52" eb="54">
      <t>タイショク</t>
    </rPh>
    <rPh sb="54" eb="56">
      <t>テアテ</t>
    </rPh>
    <rPh sb="56" eb="58">
      <t>フタン</t>
    </rPh>
    <rPh sb="58" eb="59">
      <t>ガク</t>
    </rPh>
    <rPh sb="60" eb="62">
      <t>ゲンショウ</t>
    </rPh>
    <rPh sb="62" eb="64">
      <t>ケイコウ</t>
    </rPh>
    <rPh sb="70" eb="71">
      <t>ヨコ</t>
    </rPh>
    <rPh sb="80" eb="82">
      <t>ジッシツ</t>
    </rPh>
    <rPh sb="82" eb="85">
      <t>コウサイヒ</t>
    </rPh>
    <rPh sb="85" eb="87">
      <t>ヒリツ</t>
    </rPh>
    <rPh sb="94" eb="97">
      <t>ゼンネンド</t>
    </rPh>
    <rPh sb="98" eb="100">
      <t>ヒカク</t>
    </rPh>
    <rPh sb="109" eb="111">
      <t>ゲンショウ</t>
    </rPh>
    <rPh sb="151" eb="153">
      <t>ガンリ</t>
    </rPh>
    <rPh sb="153" eb="156">
      <t>ショウカンキン</t>
    </rPh>
    <rPh sb="157" eb="159">
      <t>ゲンショウ</t>
    </rPh>
    <rPh sb="161" eb="163">
      <t>ヒョウジュン</t>
    </rPh>
    <rPh sb="163" eb="165">
      <t>ザイセイ</t>
    </rPh>
    <rPh sb="165" eb="167">
      <t>キボ</t>
    </rPh>
    <rPh sb="168" eb="170">
      <t>ゾウカ</t>
    </rPh>
    <rPh sb="170" eb="172">
      <t>ケイコウ</t>
    </rPh>
    <rPh sb="178" eb="180">
      <t>ヨウイン</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</si>
  <si>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</si>
  <si>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</si>
  <si>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</si>
  <si>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</si>
  <si>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 xml:space="preserve">平成29年度整備予定
</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</si>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</sst>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36544</c:v>
                </c:pt>
                <c:pt idx="1">
                  <c:v>51715</c:v>
                </c:pt>
                <c:pt idx="2">
                  <c:v>42978</c:v>
                </c:pt>
                <c:pt idx="3">
                  <c:v>47333</c:v>
                </c:pt>
                <c:pt idx="4">
                  <c:v>64333</c:v>
                </c:pt>
              </c:numCache>
            </c:numRef>
          </c:val>
          <c:smooth val="0"/>
        </c:ser>
        <c:dLbls>
          <c:showLegendKey val="0"/>
          <c:showVal val="0"/>
          <c:showCatName val="0"/>
          <c:showSerName val="0"/>
          <c:showPercent val="0"/>
          <c:showBubbleSize val="0"/>
        </c:dLbls>
        <c:marker val="1"/>
        <c:smooth val="0"/>
        <c:axId val="107008384"/>
        <c:axId val="107010304"/>
      </c:lineChart>
      <c:catAx>
        <c:axId val="1070083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10304"/>
        <c:crosses val="autoZero"/>
        <c:auto val="1"/>
        <c:lblAlgn val="ctr"/>
        <c:lblOffset val="100"/>
        <c:tickLblSkip val="1"/>
        <c:tickMarkSkip val="1"/>
        <c:noMultiLvlLbl val="0"/>
      </c:catAx>
      <c:valAx>
        <c:axId val="1070103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08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3.58</c:v>
                </c:pt>
                <c:pt idx="1">
                  <c:v>2.56</c:v>
                </c:pt>
                <c:pt idx="2">
                  <c:v>2.56</c:v>
                </c:pt>
                <c:pt idx="3">
                  <c:v>2.87</c:v>
                </c:pt>
                <c:pt idx="4">
                  <c:v>2.84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3.44</c:v>
                </c:pt>
                <c:pt idx="1">
                  <c:v>3.39</c:v>
                </c:pt>
                <c:pt idx="2">
                  <c:v>4.17</c:v>
                </c:pt>
                <c:pt idx="3">
                  <c:v>4.7699999999999996</c:v>
                </c:pt>
                <c:pt idx="4">
                  <c:v>6.1</c:v>
                </c:pt>
              </c:numCache>
            </c:numRef>
          </c:val>
        </c:ser>
        <c:dLbls>
          <c:showLegendKey val="0"/>
          <c:showVal val="0"/>
          <c:showCatName val="0"/>
          <c:showSerName val="0"/>
          <c:showPercent val="0"/>
          <c:showBubbleSize val="0"/>
        </c:dLbls>
        <c:gapWidth val="250"/>
        <c:overlap val="100"/>
        <c:axId val="95385088"/>
        <c:axId val="95387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0.95</c:v>
                </c:pt>
                <c:pt idx="1">
                  <c:v>-0.97</c:v>
                </c:pt>
                <c:pt idx="2">
                  <c:v>0.86</c:v>
                </c:pt>
                <c:pt idx="3">
                  <c:v>0.96</c:v>
                </c:pt>
                <c:pt idx="4">
                  <c:v>1.4</c:v>
                </c:pt>
              </c:numCache>
            </c:numRef>
          </c:val>
          <c:smooth val="0"/>
        </c:ser>
        <c:dLbls>
          <c:showLegendKey val="0"/>
          <c:showVal val="0"/>
          <c:showCatName val="0"/>
          <c:showSerName val="0"/>
          <c:showPercent val="0"/>
          <c:showBubbleSize val="0"/>
        </c:dLbls>
        <c:marker val="1"/>
        <c:smooth val="0"/>
        <c:axId val="95385088"/>
        <c:axId val="95387008"/>
      </c:lineChart>
      <c:catAx>
        <c:axId val="953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387008"/>
        <c:crosses val="autoZero"/>
        <c:auto val="1"/>
        <c:lblAlgn val="ctr"/>
        <c:lblOffset val="100"/>
        <c:tickLblSkip val="1"/>
        <c:tickMarkSkip val="1"/>
        <c:noMultiLvlLbl val="0"/>
      </c:catAx>
      <c:valAx>
        <c:axId val="95387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38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0.01</c:v>
                </c:pt>
                <c:pt idx="3">
                  <c:v>#N/A</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0.71</c:v>
                </c:pt>
                <c:pt idx="2">
                  <c:v>#N/A</c:v>
                </c:pt>
                <c:pt idx="3">
                  <c:v>0.7</c:v>
                </c:pt>
                <c:pt idx="4">
                  <c:v>#N/A</c:v>
                </c:pt>
                <c:pt idx="5">
                  <c:v>0.56999999999999995</c:v>
                </c:pt>
                <c:pt idx="6">
                  <c:v>#N/A</c:v>
                </c:pt>
                <c:pt idx="7">
                  <c:v>0.52</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0.03</c:v>
                </c:pt>
                <c:pt idx="2">
                  <c:v>0.14000000000000001</c:v>
                </c:pt>
                <c:pt idx="3">
                  <c:v>#N/A</c:v>
                </c:pt>
                <c:pt idx="4">
                  <c:v>#N/A</c:v>
                </c:pt>
                <c:pt idx="5">
                  <c:v>0.02</c:v>
                </c:pt>
                <c:pt idx="6">
                  <c:v>#N/A</c:v>
                </c:pt>
                <c:pt idx="7">
                  <c:v>0.1</c:v>
                </c:pt>
                <c:pt idx="8">
                  <c:v>#N/A</c:v>
                </c:pt>
                <c:pt idx="9">
                  <c:v>0.81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3.55</c:v>
                </c:pt>
                <c:pt idx="2">
                  <c:v>#N/A</c:v>
                </c:pt>
                <c:pt idx="3">
                  <c:v>2.57</c:v>
                </c:pt>
                <c:pt idx="4">
                  <c:v>#N/A</c:v>
                </c:pt>
                <c:pt idx="5">
                  <c:v>2.5499999999999998</c:v>
                </c:pt>
                <c:pt idx="6">
                  <c:v>#N/A</c:v>
                </c:pt>
                <c:pt idx="7">
                  <c:v>2.87</c:v>
                </c:pt>
                <c:pt idx="8">
                  <c:v>#N/A</c:v>
                </c:pt>
                <c:pt idx="9">
                  <c:v>2.84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12.6</c:v>
                </c:pt>
                <c:pt idx="2">
                  <c:v>#N/A</c:v>
                </c:pt>
                <c:pt idx="3">
                  <c:v>12.6</c:v>
                </c:pt>
                <c:pt idx="4">
                  <c:v>#N/A</c:v>
                </c:pt>
                <c:pt idx="5">
                  <c:v>12.49</c:v>
                </c:pt>
                <c:pt idx="6">
                  <c:v>#N/A</c:v>
                </c:pt>
                <c:pt idx="7">
                  <c:v>13.07</c:v>
                </c:pt>
                <c:pt idx="8">
                  <c:v>#N/A</c:v>
                </c:pt>
                <c:pt idx="9">
                  <c:v>12.07</c:v>
                </c:pt>
              </c:numCache>
            </c:numRef>
          </c:val>
        </c:ser>
        <c:dLbls>
          <c:showLegendKey val="0"/>
          <c:showVal val="0"/>
          <c:showCatName val="0"/>
          <c:showSerName val="0"/>
          <c:showPercent val="0"/>
          <c:showBubbleSize val="0"/>
        </c:dLbls>
        <c:gapWidth val="150"/>
        <c:overlap val="100"/>
        <c:axId val="46570496"/>
        <c:axId val="46576384"/>
      </c:barChart>
      <c:catAx>
        <c:axId val="4657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76384"/>
        <c:crosses val="autoZero"/>
        <c:auto val="1"/>
        <c:lblAlgn val="ctr"/>
        <c:lblOffset val="100"/>
        <c:tickLblSkip val="1"/>
        <c:tickMarkSkip val="1"/>
        <c:noMultiLvlLbl val="0"/>
      </c:catAx>
      <c:valAx>
        <c:axId val="4657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70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2041</c:v>
                </c:pt>
                <c:pt idx="5">
                  <c:v>2050</c:v>
                </c:pt>
                <c:pt idx="8">
                  <c:v>2049</c:v>
                </c:pt>
                <c:pt idx="11">
                  <c:v>2200</c:v>
                </c:pt>
                <c:pt idx="14">
                  <c:v>2112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132</c:v>
                </c:pt>
                <c:pt idx="3">
                  <c:v>406</c:v>
                </c:pt>
                <c:pt idx="6">
                  <c:v>134</c:v>
                </c:pt>
                <c:pt idx="9">
                  <c:v>100</c:v>
                </c:pt>
                <c:pt idx="12">
                  <c:v>101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406</c:v>
                </c:pt>
                <c:pt idx="3">
                  <c:v>345</c:v>
                </c:pt>
                <c:pt idx="6">
                  <c:v>356</c:v>
                </c:pt>
                <c:pt idx="9">
                  <c:v>280</c:v>
                </c:pt>
                <c:pt idx="12">
                  <c:v>323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2211</c:v>
                </c:pt>
                <c:pt idx="3">
                  <c:v>2254</c:v>
                </c:pt>
                <c:pt idx="6">
                  <c:v>2196</c:v>
                </c:pt>
                <c:pt idx="9">
                  <c:v>2219</c:v>
                </c:pt>
                <c:pt idx="12">
                  <c:v>2152</c:v>
                </c:pt>
              </c:numCache>
            </c:numRef>
          </c:val>
        </c:ser>
        <c:dLbls>
          <c:showLegendKey val="0"/>
          <c:showVal val="0"/>
          <c:showCatName val="0"/>
          <c:showSerName val="0"/>
          <c:showPercent val="0"/>
          <c:showBubbleSize val="0"/>
        </c:dLbls>
        <c:gapWidth val="100"/>
        <c:overlap val="100"/>
        <c:axId val="91248896"/>
        <c:axId val="91255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708</c:v>
                </c:pt>
                <c:pt idx="2">
                  <c:v>#N/A</c:v>
                </c:pt>
                <c:pt idx="3">
                  <c:v>#N/A</c:v>
                </c:pt>
                <c:pt idx="4">
                  <c:v>955</c:v>
                </c:pt>
                <c:pt idx="5">
                  <c:v>#N/A</c:v>
                </c:pt>
                <c:pt idx="6">
                  <c:v>#N/A</c:v>
                </c:pt>
                <c:pt idx="7">
                  <c:v>637</c:v>
                </c:pt>
                <c:pt idx="8">
                  <c:v>#N/A</c:v>
                </c:pt>
                <c:pt idx="9">
                  <c:v>#N/A</c:v>
                </c:pt>
                <c:pt idx="10">
                  <c:v>399</c:v>
                </c:pt>
                <c:pt idx="11">
                  <c:v>#N/A</c:v>
                </c:pt>
                <c:pt idx="12">
                  <c:v>#N/A</c:v>
                </c:pt>
                <c:pt idx="13">
                  <c:v>472</c:v>
                </c:pt>
                <c:pt idx="14">
                  <c:v>#N/A</c:v>
                </c:pt>
              </c:numCache>
            </c:numRef>
          </c:val>
          <c:smooth val="0"/>
        </c:ser>
        <c:dLbls>
          <c:showLegendKey val="0"/>
          <c:showVal val="0"/>
          <c:showCatName val="0"/>
          <c:showSerName val="0"/>
          <c:showPercent val="0"/>
          <c:showBubbleSize val="0"/>
        </c:dLbls>
        <c:marker val="1"/>
        <c:smooth val="0"/>
        <c:axId val="91248896"/>
        <c:axId val="91255168"/>
      </c:lineChart>
      <c:catAx>
        <c:axId val="9124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255168"/>
        <c:crosses val="autoZero"/>
        <c:auto val="1"/>
        <c:lblAlgn val="ctr"/>
        <c:lblOffset val="100"/>
        <c:tickLblSkip val="1"/>
        <c:tickMarkSkip val="1"/>
        <c:noMultiLvlLbl val="0"/>
      </c:catAx>
      <c:valAx>
        <c:axId val="91255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4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17353</c:v>
                </c:pt>
                <c:pt idx="5">
                  <c:v>17696</c:v>
                </c:pt>
                <c:pt idx="8">
                  <c:v>17978</c:v>
                </c:pt>
                <c:pt idx="11">
                  <c:v>18113</c:v>
                </c:pt>
                <c:pt idx="14">
                  <c:v>18207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2697</c:v>
                </c:pt>
                <c:pt idx="5">
                  <c:v>2375</c:v>
                </c:pt>
                <c:pt idx="8">
                  <c:v>2386</c:v>
                </c:pt>
                <c:pt idx="11">
                  <c:v>2382</c:v>
                </c:pt>
                <c:pt idx="14">
                  <c:v>2269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3752</c:v>
                </c:pt>
                <c:pt idx="5">
                  <c:v>3478</c:v>
                </c:pt>
                <c:pt idx="8">
                  <c:v>3608</c:v>
                </c:pt>
                <c:pt idx="11">
                  <c:v>3666</c:v>
                </c:pt>
                <c:pt idx="14">
                  <c:v>3697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2005</c:v>
                </c:pt>
                <c:pt idx="3">
                  <c:v>1918</c:v>
                </c:pt>
                <c:pt idx="6">
                  <c:v>1341</c:v>
                </c:pt>
                <c:pt idx="9">
                  <c:v>1155</c:v>
                </c:pt>
                <c:pt idx="12">
                  <c:v>679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4526</c:v>
                </c:pt>
                <c:pt idx="3">
                  <c:v>4376</c:v>
                </c:pt>
                <c:pt idx="6">
                  <c:v>4112</c:v>
                </c:pt>
                <c:pt idx="9">
                  <c:v>3769</c:v>
                </c:pt>
                <c:pt idx="12">
                  <c:v>3630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550</c:v>
                </c:pt>
                <c:pt idx="3">
                  <c:v>145</c:v>
                </c:pt>
                <c:pt idx="6">
                  <c:v>1038</c:v>
                </c:pt>
                <c:pt idx="9">
                  <c:v>969</c:v>
                </c:pt>
                <c:pt idx="12">
                  <c:v>912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22680</c:v>
                </c:pt>
                <c:pt idx="3">
                  <c:v>23288</c:v>
                </c:pt>
                <c:pt idx="6">
                  <c:v>23956</c:v>
                </c:pt>
                <c:pt idx="9">
                  <c:v>24636</c:v>
                </c:pt>
                <c:pt idx="12">
                  <c:v>25474</c:v>
                </c:pt>
              </c:numCache>
            </c:numRef>
          </c:val>
        </c:ser>
        <c:dLbls>
          <c:showLegendKey val="0"/>
          <c:showVal val="0"/>
          <c:showCatName val="0"/>
          <c:showSerName val="0"/>
          <c:showPercent val="0"/>
          <c:showBubbleSize val="0"/>
        </c:dLbls>
        <c:gapWidth val="100"/>
        <c:overlap val="100"/>
        <c:axId val="95601408"/>
        <c:axId val="95603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5961</c:v>
                </c:pt>
                <c:pt idx="2">
                  <c:v>#N/A</c:v>
                </c:pt>
                <c:pt idx="3">
                  <c:v>#N/A</c:v>
                </c:pt>
                <c:pt idx="4">
                  <c:v>6179</c:v>
                </c:pt>
                <c:pt idx="5">
                  <c:v>#N/A</c:v>
                </c:pt>
                <c:pt idx="6">
                  <c:v>#N/A</c:v>
                </c:pt>
                <c:pt idx="7">
                  <c:v>6474</c:v>
                </c:pt>
                <c:pt idx="8">
                  <c:v>#N/A</c:v>
                </c:pt>
                <c:pt idx="9">
                  <c:v>#N/A</c:v>
                </c:pt>
                <c:pt idx="10">
                  <c:v>6368</c:v>
                </c:pt>
                <c:pt idx="11">
                  <c:v>#N/A</c:v>
                </c:pt>
                <c:pt idx="12">
                  <c:v>#N/A</c:v>
                </c:pt>
                <c:pt idx="13">
                  <c:v>6522</c:v>
                </c:pt>
                <c:pt idx="14">
                  <c:v>#N/A</c:v>
                </c:pt>
              </c:numCache>
            </c:numRef>
          </c:val>
          <c:smooth val="0"/>
        </c:ser>
        <c:dLbls>
          <c:showLegendKey val="0"/>
          <c:showVal val="0"/>
          <c:showCatName val="0"/>
          <c:showSerName val="0"/>
          <c:showPercent val="0"/>
          <c:showBubbleSize val="0"/>
        </c:dLbls>
        <c:marker val="1"/>
        <c:smooth val="0"/>
        <c:axId val="95601408"/>
        <c:axId val="95603328"/>
      </c:lineChart>
      <c:catAx>
        <c:axId val="9560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5603328"/>
        <c:crosses val="autoZero"/>
        <c:auto val="1"/>
        <c:lblAlgn val="ctr"/>
        <c:lblOffset val="100"/>
        <c:tickLblSkip val="1"/>
        <c:tickMarkSkip val="1"/>
        <c:noMultiLvlLbl val="0"/>
      </c:catAx>
      <c:valAx>
        <c:axId val="9560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0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5419136"/>
        <c:axId val="105421056"/>
      </c:scatterChart>
      <c:valAx>
        <c:axId val="105419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421056"/>
        <c:crosses val="autoZero"/>
        <c:crossBetween val="midCat"/>
      </c:valAx>
      <c:valAx>
        <c:axId val="105421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41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7.1</c:v>
                </c:pt>
                <c:pt idx="1">
                  <c:v>7.4</c:v>
                </c:pt>
                <c:pt idx="2">
                  <c:v>6.9</c:v>
                </c:pt>
                <c:pt idx="3">
                  <c:v>5.9</c:v>
                </c:pt>
                <c:pt idx="4">
                  <c:v>4.4000000000000004</c:v>
                </c:pt>
              </c:numCache>
            </c:numRef>
          </c:xVal>
          <c:yVal>
            <c:numRef>
              <c:f>公会計指標分析・財政指標組合せ分析表!$K$73:$O$73</c:f>
              <c:numCache>
                <c:formatCode>#,##0.0;"▲ "#,##0.0</c:formatCode>
                <c:ptCount val="5"/>
                <c:pt idx="0">
                  <c:v>55</c:v>
                </c:pt>
                <c:pt idx="1">
                  <c:v>56</c:v>
                </c:pt>
                <c:pt idx="2">
                  <c:v>57.9</c:v>
                </c:pt>
                <c:pt idx="3">
                  <c:v>56.8</c:v>
                </c:pt>
                <c:pt idx="4">
                  <c:v>56.7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05549184"/>
        <c:axId val="105551360"/>
      </c:scatterChart>
      <c:valAx>
        <c:axId val="105549184"/>
        <c:scaling>
          <c:orientation val="minMax"/>
          <c:max val="11.7"/>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51360"/>
        <c:crosses val="autoZero"/>
        <c:crossBetween val="midCat"/>
      </c:valAx>
      <c:valAx>
        <c:axId val="105551360"/>
        <c:scaling>
          <c:orientation val="minMax"/>
          <c:max val="76"/>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549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過去の利率の高い大型公共施設建設事業に伴う市債の償還が進んだことにより公債費が減少してきており、類似団体平均と比べても良好な水準で推移している。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退職手当負担見込額は減少傾向にあるが、地方債発行額の増加傾向に伴い地方債残高が漸増している傾向にあるほか、平成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年度より石狩東部広域水道企業団負担金に係る債務負担行為額に基づく支出予定額が大幅な増となったことなどにより、将来負担比率は類似団体平均値を上回る結果となった。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59,348
59,194
119.05
23,630,412
23,257,251
367,543
12,927,089
25,374,183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56.7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29</a:t>
          </a:r>
          <a:r>
            <a:rPr kumimoji="1" lang="ja-JP" altLang="en-US" sz="1100">
              <a:latin typeface="ＭＳ Ｐゴシック"/>
            </a:rPr>
            <a:t>年度整備予定</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年度整備予定</a:t>
          </a:r>
          <a:endParaRPr lang="ja-JP" altLang="ja-JP">
            <a:effectLst/>
            <a:latin typeface="+mn-ea"/>
            <a:ea typeface="+mn-ea"/>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59,348
59,194
119.05
23,630,412
23,257,251
367,543
12,927,089
25,374,183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年度整備予定</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59,348
59,194
119.05
23,630,412
23,257,251
367,543
12,927,089
25,374,183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年度整備予定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59,348
59,194
119.05
23,630,412
23,257,251
367,543
12,927,089
25,374,183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56.7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高齢者の増加に伴</a:t>
          </a:r>
          <a:r>
            <a:rPr kumimoji="1" lang="ja-JP" altLang="en-US" sz="1300">
              <a:solidFill>
                <a:schemeClr val="dk1"/>
              </a:solidFill>
              <a:effectLst/>
              <a:latin typeface="+mn-lt"/>
              <a:ea typeface="+mn-ea"/>
              <a:cs typeface="+mn-cs"/>
            </a:rPr>
            <a:t>い</a:t>
          </a:r>
          <a:r>
            <a:rPr kumimoji="1" lang="ja-JP" altLang="ja-JP" sz="1300">
              <a:solidFill>
                <a:schemeClr val="dk1"/>
              </a:solidFill>
              <a:effectLst/>
              <a:latin typeface="+mn-lt"/>
              <a:ea typeface="+mn-ea"/>
              <a:cs typeface="+mn-cs"/>
            </a:rPr>
            <a:t>高齢者福祉費</a:t>
          </a:r>
          <a:r>
            <a:rPr kumimoji="1" lang="ja-JP" altLang="en-US" sz="1300">
              <a:solidFill>
                <a:schemeClr val="dk1"/>
              </a:solidFill>
              <a:effectLst/>
              <a:latin typeface="+mn-lt"/>
              <a:ea typeface="+mn-ea"/>
              <a:cs typeface="+mn-cs"/>
            </a:rPr>
            <a:t>が増加するなどの</a:t>
          </a:r>
          <a:r>
            <a:rPr kumimoji="1" lang="ja-JP" altLang="ja-JP" sz="1300">
              <a:solidFill>
                <a:schemeClr val="dk1"/>
              </a:solidFill>
              <a:effectLst/>
              <a:latin typeface="+mn-lt"/>
              <a:ea typeface="+mn-ea"/>
              <a:cs typeface="+mn-cs"/>
            </a:rPr>
            <a:t>扶助費の増加により、基準財政収入額が増加したが、地方消費税交付金や法人市民税などの増加に伴い基準財政収入額も増加したことにより、財政力指数は前年度と同様の</a:t>
          </a:r>
          <a:r>
            <a:rPr kumimoji="1" lang="en-US" altLang="ja-JP" sz="1300">
              <a:solidFill>
                <a:schemeClr val="dk1"/>
              </a:solidFill>
              <a:effectLst/>
              <a:latin typeface="+mn-lt"/>
              <a:ea typeface="+mn-ea"/>
              <a:cs typeface="+mn-cs"/>
            </a:rPr>
            <a:t>0.63</a:t>
          </a:r>
          <a:r>
            <a:rPr kumimoji="1" lang="ja-JP" altLang="ja-JP" sz="1300">
              <a:solidFill>
                <a:schemeClr val="dk1"/>
              </a:solidFill>
              <a:effectLst/>
              <a:latin typeface="+mn-lt"/>
              <a:ea typeface="+mn-ea"/>
              <a:cs typeface="+mn-cs"/>
            </a:rPr>
            <a:t>となった。類似団体と比べると、</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ポイント低くなっている。</a:t>
          </a:r>
          <a:endParaRPr lang="ja-JP" altLang="ja-JP" sz="1300">
            <a:effectLst/>
          </a:endParaRPr>
        </a:p>
        <a:p>
          <a:r>
            <a:rPr kumimoji="1" lang="ja-JP" altLang="ja-JP" sz="1300">
              <a:solidFill>
                <a:schemeClr val="dk1"/>
              </a:solidFill>
              <a:effectLst/>
              <a:latin typeface="+mn-lt"/>
              <a:ea typeface="+mn-ea"/>
              <a:cs typeface="+mn-cs"/>
            </a:rPr>
            <a:t>　自治体を取り巻く状況は厳しいが、今後も歳出削減と自主財源の確保に努めたい。</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124460</xdr:rowOff>
    </xdr:from>
    <xdr:to>
      <xdr:col>7</xdr:col>
      <xdr:colOff>152400</xdr:colOff>
      <xdr:row>41</xdr:row>
      <xdr:rowOff>124460</xdr:rowOff>
    </xdr:to>
    <xdr:cxnSp macro="">
      <xdr:nvCxnSpPr>
        <xdr:cNvPr id="66" name="直線コネクタ 65"/>
        <xdr:cNvCxnSpPr/>
      </xdr:nvCxnSpPr>
      <xdr:spPr>
        <a:xfrm>
          <a:off x="4114800" y="7153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124460</xdr:rowOff>
    </xdr:from>
    <xdr:to>
      <xdr:col>6</xdr:col>
      <xdr:colOff>0</xdr:colOff>
      <xdr:row>41</xdr:row>
      <xdr:rowOff>124460</xdr:rowOff>
    </xdr:to>
    <xdr:cxnSp macro="">
      <xdr:nvCxnSpPr>
        <xdr:cNvPr id="69" name="直線コネクタ 68"/>
        <xdr:cNvCxnSpPr/>
      </xdr:nvCxnSpPr>
      <xdr:spPr>
        <a:xfrm>
          <a:off x="3225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124460</xdr:rowOff>
    </xdr:from>
    <xdr:to>
      <xdr:col>4</xdr:col>
      <xdr:colOff>482600</xdr:colOff>
      <xdr:row>41</xdr:row>
      <xdr:rowOff>124460</xdr:rowOff>
    </xdr:to>
    <xdr:cxnSp macro="">
      <xdr:nvCxnSpPr>
        <xdr:cNvPr id="72" name="直線コネクタ 71"/>
        <xdr:cNvCxnSpPr/>
      </xdr:nvCxnSpPr>
      <xdr:spPr>
        <a:xfrm>
          <a:off x="2336800" y="71539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124460</xdr:rowOff>
    </xdr:to>
    <xdr:cxnSp macro="">
      <xdr:nvCxnSpPr>
        <xdr:cNvPr id="75" name="直線コネクタ 74"/>
        <xdr:cNvCxnSpPr/>
      </xdr:nvCxnSpPr>
      <xdr:spPr>
        <a:xfrm>
          <a:off x="1447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85" name="円/楕円 84"/>
        <xdr:cNvSpPr/>
      </xdr:nvSpPr>
      <xdr:spPr>
        <a:xfrm>
          <a:off x="4902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45737</xdr:rowOff>
    </xdr:from>
    <xdr:ext cx="762000" cy="259045"/>
    <xdr:sp macro="" textlink="">
      <xdr:nvSpPr>
        <xdr:cNvPr id="86" name="財政力該当値テキスト"/>
        <xdr:cNvSpPr txBox="1"/>
      </xdr:nvSpPr>
      <xdr:spPr>
        <a:xfrm>
          <a:off x="5041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73660</xdr:rowOff>
    </xdr:from>
    <xdr:to>
      <xdr:col>6</xdr:col>
      <xdr:colOff>50800</xdr:colOff>
      <xdr:row>42</xdr:row>
      <xdr:rowOff>3810</xdr:rowOff>
    </xdr:to>
    <xdr:sp macro="" textlink="">
      <xdr:nvSpPr>
        <xdr:cNvPr id="87" name="円/楕円 86"/>
        <xdr:cNvSpPr/>
      </xdr:nvSpPr>
      <xdr:spPr>
        <a:xfrm>
          <a:off x="4064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88" name="テキスト ボックス 87"/>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73660</xdr:rowOff>
    </xdr:from>
    <xdr:to>
      <xdr:col>4</xdr:col>
      <xdr:colOff>533400</xdr:colOff>
      <xdr:row>42</xdr:row>
      <xdr:rowOff>3810</xdr:rowOff>
    </xdr:to>
    <xdr:sp macro="" textlink="">
      <xdr:nvSpPr>
        <xdr:cNvPr id="89" name="円/楕円 88"/>
        <xdr:cNvSpPr/>
      </xdr:nvSpPr>
      <xdr:spPr>
        <a:xfrm>
          <a:off x="3175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90" name="テキスト ボックス 89"/>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73660</xdr:rowOff>
    </xdr:from>
    <xdr:to>
      <xdr:col>3</xdr:col>
      <xdr:colOff>330200</xdr:colOff>
      <xdr:row>42</xdr:row>
      <xdr:rowOff>3810</xdr:rowOff>
    </xdr:to>
    <xdr:sp macro="" textlink="">
      <xdr:nvSpPr>
        <xdr:cNvPr id="91" name="円/楕円 90"/>
        <xdr:cNvSpPr/>
      </xdr:nvSpPr>
      <xdr:spPr>
        <a:xfrm>
          <a:off x="2286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92" name="テキスト ボックス 91"/>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3" name="円/楕円 92"/>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4" name="テキスト ボックス 9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経常的な支出は増加しているが、地方消費税交付金等の増により経常一般財源収入額が増加したことにより、前年度から</a:t>
          </a:r>
          <a:r>
            <a:rPr kumimoji="1" lang="en-US" altLang="ja-JP" sz="1300">
              <a:solidFill>
                <a:schemeClr val="dk1"/>
              </a:solidFill>
              <a:effectLst/>
              <a:latin typeface="+mn-lt"/>
              <a:ea typeface="+mn-ea"/>
              <a:cs typeface="+mn-cs"/>
            </a:rPr>
            <a:t>0.5</a:t>
          </a:r>
          <a:r>
            <a:rPr kumimoji="1" lang="ja-JP" altLang="en-US" sz="1300">
              <a:solidFill>
                <a:schemeClr val="dk1"/>
              </a:solidFill>
              <a:effectLst/>
              <a:latin typeface="+mn-lt"/>
              <a:ea typeface="+mn-ea"/>
              <a:cs typeface="+mn-cs"/>
            </a:rPr>
            <a:t>ポイント低下し、類似団体平均と比べ</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ポイント低くなった。</a:t>
          </a:r>
        </a:p>
        <a:p>
          <a:r>
            <a:rPr kumimoji="1" lang="ja-JP" altLang="en-US" sz="1300">
              <a:solidFill>
                <a:schemeClr val="dk1"/>
              </a:solidFill>
              <a:effectLst/>
              <a:latin typeface="+mn-lt"/>
              <a:ea typeface="+mn-ea"/>
              <a:cs typeface="+mn-cs"/>
            </a:rPr>
            <a:t>　財政の硬直化が見られるところであり、今後も可能な限り経常経費の抑制に努めたい。</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41003</xdr:rowOff>
    </xdr:from>
    <xdr:to>
      <xdr:col>7</xdr:col>
      <xdr:colOff>152400</xdr:colOff>
      <xdr:row>62</xdr:row>
      <xdr:rowOff>75474</xdr:rowOff>
    </xdr:to>
    <xdr:cxnSp macro="">
      <xdr:nvCxnSpPr>
        <xdr:cNvPr id="131" name="直線コネクタ 130"/>
        <xdr:cNvCxnSpPr/>
      </xdr:nvCxnSpPr>
      <xdr:spPr>
        <a:xfrm flipV="1">
          <a:off x="4114800" y="1067090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34109</xdr:rowOff>
    </xdr:from>
    <xdr:to>
      <xdr:col>6</xdr:col>
      <xdr:colOff>0</xdr:colOff>
      <xdr:row>62</xdr:row>
      <xdr:rowOff>75474</xdr:rowOff>
    </xdr:to>
    <xdr:cxnSp macro="">
      <xdr:nvCxnSpPr>
        <xdr:cNvPr id="134" name="直線コネクタ 133"/>
        <xdr:cNvCxnSpPr/>
      </xdr:nvCxnSpPr>
      <xdr:spPr>
        <a:xfrm>
          <a:off x="3225800" y="106640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34109</xdr:rowOff>
    </xdr:from>
    <xdr:to>
      <xdr:col>4</xdr:col>
      <xdr:colOff>482600</xdr:colOff>
      <xdr:row>62</xdr:row>
      <xdr:rowOff>82369</xdr:rowOff>
    </xdr:to>
    <xdr:cxnSp macro="">
      <xdr:nvCxnSpPr>
        <xdr:cNvPr id="137" name="直線コネクタ 136"/>
        <xdr:cNvCxnSpPr/>
      </xdr:nvCxnSpPr>
      <xdr:spPr>
        <a:xfrm flipV="1">
          <a:off x="2336800" y="106640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82369</xdr:rowOff>
    </xdr:from>
    <xdr:to>
      <xdr:col>3</xdr:col>
      <xdr:colOff>279400</xdr:colOff>
      <xdr:row>62</xdr:row>
      <xdr:rowOff>116840</xdr:rowOff>
    </xdr:to>
    <xdr:cxnSp macro="">
      <xdr:nvCxnSpPr>
        <xdr:cNvPr id="140" name="直線コネクタ 139"/>
        <xdr:cNvCxnSpPr/>
      </xdr:nvCxnSpPr>
      <xdr:spPr>
        <a:xfrm flipV="1">
          <a:off x="1447800" y="107122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161653</xdr:rowOff>
    </xdr:from>
    <xdr:to>
      <xdr:col>7</xdr:col>
      <xdr:colOff>203200</xdr:colOff>
      <xdr:row>62</xdr:row>
      <xdr:rowOff>91803</xdr:rowOff>
    </xdr:to>
    <xdr:sp macro="" textlink="">
      <xdr:nvSpPr>
        <xdr:cNvPr id="150" name="円/楕円 149"/>
        <xdr:cNvSpPr/>
      </xdr:nvSpPr>
      <xdr:spPr>
        <a:xfrm>
          <a:off x="49022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6730</xdr:rowOff>
    </xdr:from>
    <xdr:ext cx="762000" cy="259045"/>
    <xdr:sp macro="" textlink="">
      <xdr:nvSpPr>
        <xdr:cNvPr id="151" name="財政構造の弾力性該当値テキスト"/>
        <xdr:cNvSpPr txBox="1"/>
      </xdr:nvSpPr>
      <xdr:spPr>
        <a:xfrm>
          <a:off x="50419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24674</xdr:rowOff>
    </xdr:from>
    <xdr:to>
      <xdr:col>6</xdr:col>
      <xdr:colOff>50800</xdr:colOff>
      <xdr:row>62</xdr:row>
      <xdr:rowOff>126274</xdr:rowOff>
    </xdr:to>
    <xdr:sp macro="" textlink="">
      <xdr:nvSpPr>
        <xdr:cNvPr id="152" name="円/楕円 151"/>
        <xdr:cNvSpPr/>
      </xdr:nvSpPr>
      <xdr:spPr>
        <a:xfrm>
          <a:off x="4064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111051</xdr:rowOff>
    </xdr:from>
    <xdr:ext cx="736600" cy="259045"/>
    <xdr:sp macro="" textlink="">
      <xdr:nvSpPr>
        <xdr:cNvPr id="153" name="テキスト ボックス 152"/>
        <xdr:cNvSpPr txBox="1"/>
      </xdr:nvSpPr>
      <xdr:spPr>
        <a:xfrm>
          <a:off x="3733800" y="10740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154759</xdr:rowOff>
    </xdr:from>
    <xdr:to>
      <xdr:col>4</xdr:col>
      <xdr:colOff>533400</xdr:colOff>
      <xdr:row>62</xdr:row>
      <xdr:rowOff>84909</xdr:rowOff>
    </xdr:to>
    <xdr:sp macro="" textlink="">
      <xdr:nvSpPr>
        <xdr:cNvPr id="154" name="円/楕円 153"/>
        <xdr:cNvSpPr/>
      </xdr:nvSpPr>
      <xdr:spPr>
        <a:xfrm>
          <a:off x="3175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55" name="テキスト ボックス 154"/>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31569</xdr:rowOff>
    </xdr:from>
    <xdr:to>
      <xdr:col>3</xdr:col>
      <xdr:colOff>330200</xdr:colOff>
      <xdr:row>62</xdr:row>
      <xdr:rowOff>133169</xdr:rowOff>
    </xdr:to>
    <xdr:sp macro="" textlink="">
      <xdr:nvSpPr>
        <xdr:cNvPr id="156" name="円/楕円 155"/>
        <xdr:cNvSpPr/>
      </xdr:nvSpPr>
      <xdr:spPr>
        <a:xfrm>
          <a:off x="2286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117946</xdr:rowOff>
    </xdr:from>
    <xdr:ext cx="762000" cy="259045"/>
    <xdr:sp macro="" textlink="">
      <xdr:nvSpPr>
        <xdr:cNvPr id="157" name="テキスト ボックス 156"/>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8" name="円/楕円 157"/>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152417</xdr:rowOff>
    </xdr:from>
    <xdr:ext cx="762000" cy="259045"/>
    <xdr:sp macro="" textlink="">
      <xdr:nvSpPr>
        <xdr:cNvPr id="159" name="テキスト ボックス 158"/>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[132,756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非常勤職員の増加に伴う人件費の上昇などにより、人口１人当たり人件費・物件費等の決算額が増加している。</a:t>
          </a:r>
        </a:p>
        <a:p>
          <a:r>
            <a:rPr kumimoji="1" lang="ja-JP" altLang="en-US" sz="1300">
              <a:latin typeface="ＭＳ Ｐゴシック"/>
            </a:rPr>
            <a:t>　類似団体に比べ、決算額が高い傾向にあるため、引き続きコストの見直しを進め、経費の縮減に努めたい。</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144008</xdr:rowOff>
    </xdr:from>
    <xdr:to>
      <xdr:col>7</xdr:col>
      <xdr:colOff>152400</xdr:colOff>
      <xdr:row>86</xdr:row>
      <xdr:rowOff>31302</xdr:rowOff>
    </xdr:to>
    <xdr:cxnSp macro="">
      <xdr:nvCxnSpPr>
        <xdr:cNvPr id="194" name="直線コネクタ 193"/>
        <xdr:cNvCxnSpPr/>
      </xdr:nvCxnSpPr>
      <xdr:spPr>
        <a:xfrm>
          <a:off x="4114800" y="14717258"/>
          <a:ext cx="838200" cy="5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22031</xdr:rowOff>
    </xdr:from>
    <xdr:to>
      <xdr:col>6</xdr:col>
      <xdr:colOff>0</xdr:colOff>
      <xdr:row>85</xdr:row>
      <xdr:rowOff>144008</xdr:rowOff>
    </xdr:to>
    <xdr:cxnSp macro="">
      <xdr:nvCxnSpPr>
        <xdr:cNvPr id="197" name="直線コネクタ 196"/>
        <xdr:cNvCxnSpPr/>
      </xdr:nvCxnSpPr>
      <xdr:spPr>
        <a:xfrm>
          <a:off x="3225800" y="14595281"/>
          <a:ext cx="889000" cy="1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22031</xdr:rowOff>
    </xdr:from>
    <xdr:to>
      <xdr:col>4</xdr:col>
      <xdr:colOff>482600</xdr:colOff>
      <xdr:row>85</xdr:row>
      <xdr:rowOff>55130</xdr:rowOff>
    </xdr:to>
    <xdr:cxnSp macro="">
      <xdr:nvCxnSpPr>
        <xdr:cNvPr id="200" name="直線コネクタ 199"/>
        <xdr:cNvCxnSpPr/>
      </xdr:nvCxnSpPr>
      <xdr:spPr>
        <a:xfrm flipV="1">
          <a:off x="2336800" y="14595281"/>
          <a:ext cx="8890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55130</xdr:rowOff>
    </xdr:from>
    <xdr:to>
      <xdr:col>3</xdr:col>
      <xdr:colOff>279400</xdr:colOff>
      <xdr:row>85</xdr:row>
      <xdr:rowOff>74688</xdr:rowOff>
    </xdr:to>
    <xdr:cxnSp macro="">
      <xdr:nvCxnSpPr>
        <xdr:cNvPr id="203" name="直線コネクタ 202"/>
        <xdr:cNvCxnSpPr/>
      </xdr:nvCxnSpPr>
      <xdr:spPr>
        <a:xfrm flipV="1">
          <a:off x="1447800" y="14628380"/>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151952</xdr:rowOff>
    </xdr:from>
    <xdr:to>
      <xdr:col>7</xdr:col>
      <xdr:colOff>203200</xdr:colOff>
      <xdr:row>86</xdr:row>
      <xdr:rowOff>82102</xdr:rowOff>
    </xdr:to>
    <xdr:sp macro="" textlink="">
      <xdr:nvSpPr>
        <xdr:cNvPr id="213" name="円/楕円 212"/>
        <xdr:cNvSpPr/>
      </xdr:nvSpPr>
      <xdr:spPr>
        <a:xfrm>
          <a:off x="4902200" y="147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124029</xdr:rowOff>
    </xdr:from>
    <xdr:ext cx="762000" cy="259045"/>
    <xdr:sp macro="" textlink="">
      <xdr:nvSpPr>
        <xdr:cNvPr id="214" name="人件費・物件費等の状況該当値テキスト"/>
        <xdr:cNvSpPr txBox="1"/>
      </xdr:nvSpPr>
      <xdr:spPr>
        <a:xfrm>
          <a:off x="5041900" y="146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132,756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93208</xdr:rowOff>
    </xdr:from>
    <xdr:to>
      <xdr:col>6</xdr:col>
      <xdr:colOff>50800</xdr:colOff>
      <xdr:row>86</xdr:row>
      <xdr:rowOff>23358</xdr:rowOff>
    </xdr:to>
    <xdr:sp macro="" textlink="">
      <xdr:nvSpPr>
        <xdr:cNvPr id="215" name="円/楕円 214"/>
        <xdr:cNvSpPr/>
      </xdr:nvSpPr>
      <xdr:spPr>
        <a:xfrm>
          <a:off x="4064000" y="1466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8135</xdr:rowOff>
    </xdr:from>
    <xdr:ext cx="736600" cy="259045"/>
    <xdr:sp macro="" textlink="">
      <xdr:nvSpPr>
        <xdr:cNvPr id="216" name="テキスト ボックス 215"/>
        <xdr:cNvSpPr txBox="1"/>
      </xdr:nvSpPr>
      <xdr:spPr>
        <a:xfrm>
          <a:off x="3733800" y="14752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128,374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142681</xdr:rowOff>
    </xdr:from>
    <xdr:to>
      <xdr:col>4</xdr:col>
      <xdr:colOff>533400</xdr:colOff>
      <xdr:row>85</xdr:row>
      <xdr:rowOff>72831</xdr:rowOff>
    </xdr:to>
    <xdr:sp macro="" textlink="">
      <xdr:nvSpPr>
        <xdr:cNvPr id="217" name="円/楕円 216"/>
        <xdr:cNvSpPr/>
      </xdr:nvSpPr>
      <xdr:spPr>
        <a:xfrm>
          <a:off x="3175000" y="1454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83008</xdr:rowOff>
    </xdr:from>
    <xdr:ext cx="762000" cy="259045"/>
    <xdr:sp macro="" textlink="">
      <xdr:nvSpPr>
        <xdr:cNvPr id="218" name="テキスト ボックス 217"/>
        <xdr:cNvSpPr txBox="1"/>
      </xdr:nvSpPr>
      <xdr:spPr>
        <a:xfrm>
          <a:off x="2844800" y="143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4330</xdr:rowOff>
    </xdr:from>
    <xdr:to>
      <xdr:col>3</xdr:col>
      <xdr:colOff>330200</xdr:colOff>
      <xdr:row>85</xdr:row>
      <xdr:rowOff>105930</xdr:rowOff>
    </xdr:to>
    <xdr:sp macro="" textlink="">
      <xdr:nvSpPr>
        <xdr:cNvPr id="219" name="円/楕円 218"/>
        <xdr:cNvSpPr/>
      </xdr:nvSpPr>
      <xdr:spPr>
        <a:xfrm>
          <a:off x="2286000" y="145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90707</xdr:rowOff>
    </xdr:from>
    <xdr:ext cx="762000" cy="259045"/>
    <xdr:sp macro="" textlink="">
      <xdr:nvSpPr>
        <xdr:cNvPr id="220" name="テキスト ボックス 219"/>
        <xdr:cNvSpPr txBox="1"/>
      </xdr:nvSpPr>
      <xdr:spPr>
        <a:xfrm>
          <a:off x="1955800" y="1466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121,744</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23888</xdr:rowOff>
    </xdr:from>
    <xdr:to>
      <xdr:col>2</xdr:col>
      <xdr:colOff>127000</xdr:colOff>
      <xdr:row>85</xdr:row>
      <xdr:rowOff>125488</xdr:rowOff>
    </xdr:to>
    <xdr:sp macro="" textlink="">
      <xdr:nvSpPr>
        <xdr:cNvPr id="221" name="円/楕円 220"/>
        <xdr:cNvSpPr/>
      </xdr:nvSpPr>
      <xdr:spPr>
        <a:xfrm>
          <a:off x="1397000" y="1459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110265</xdr:rowOff>
    </xdr:from>
    <xdr:ext cx="762000" cy="259045"/>
    <xdr:sp macro="" textlink="">
      <xdr:nvSpPr>
        <xdr:cNvPr id="222" name="テキスト ボックス 221"/>
        <xdr:cNvSpPr txBox="1"/>
      </xdr:nvSpPr>
      <xdr:spPr>
        <a:xfrm>
          <a:off x="1066800" y="146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年度から給与構造改革への取り組みを実施、給与改定も国に準拠している。</a:t>
          </a:r>
        </a:p>
        <a:p>
          <a:r>
            <a:rPr kumimoji="1" lang="ja-JP" altLang="en-US" sz="1300">
              <a:latin typeface="ＭＳ Ｐゴシック"/>
            </a:rPr>
            <a:t>　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144841</xdr:rowOff>
    </xdr:to>
    <xdr:cxnSp macro="">
      <xdr:nvCxnSpPr>
        <xdr:cNvPr id="258" name="直線コネクタ 257"/>
        <xdr:cNvCxnSpPr/>
      </xdr:nvCxnSpPr>
      <xdr:spPr>
        <a:xfrm>
          <a:off x="16179800" y="143062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75898</xdr:rowOff>
    </xdr:from>
    <xdr:to>
      <xdr:col>23</xdr:col>
      <xdr:colOff>406400</xdr:colOff>
      <xdr:row>84</xdr:row>
      <xdr:rowOff>30843</xdr:rowOff>
    </xdr:to>
    <xdr:cxnSp macro="">
      <xdr:nvCxnSpPr>
        <xdr:cNvPr id="261" name="直線コネクタ 260"/>
        <xdr:cNvCxnSpPr/>
      </xdr:nvCxnSpPr>
      <xdr:spPr>
        <a:xfrm flipV="1">
          <a:off x="15290800" y="143062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81341</xdr:rowOff>
    </xdr:to>
    <xdr:cxnSp macro="">
      <xdr:nvCxnSpPr>
        <xdr:cNvPr id="264" name="直線コネクタ 263"/>
        <xdr:cNvCxnSpPr/>
      </xdr:nvCxnSpPr>
      <xdr:spPr>
        <a:xfrm flipV="1">
          <a:off x="14401800" y="14432643"/>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46868</xdr:rowOff>
    </xdr:from>
    <xdr:to>
      <xdr:col>21</xdr:col>
      <xdr:colOff>0</xdr:colOff>
      <xdr:row>89</xdr:row>
      <xdr:rowOff>81341</xdr:rowOff>
    </xdr:to>
    <xdr:cxnSp macro="">
      <xdr:nvCxnSpPr>
        <xdr:cNvPr id="267" name="直線コネクタ 266"/>
        <xdr:cNvCxnSpPr/>
      </xdr:nvCxnSpPr>
      <xdr:spPr>
        <a:xfrm>
          <a:off x="13512800" y="15305918"/>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38904</xdr:rowOff>
    </xdr:from>
    <xdr:ext cx="762000" cy="259045"/>
    <xdr:sp macro="" textlink="">
      <xdr:nvSpPr>
        <xdr:cNvPr id="269" name="テキスト ボックス 268"/>
        <xdr:cNvSpPr txBox="1"/>
      </xdr:nvSpPr>
      <xdr:spPr>
        <a:xfrm>
          <a:off x="14020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8"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25098</xdr:rowOff>
    </xdr:from>
    <xdr:to>
      <xdr:col>23</xdr:col>
      <xdr:colOff>457200</xdr:colOff>
      <xdr:row>83</xdr:row>
      <xdr:rowOff>126698</xdr:rowOff>
    </xdr:to>
    <xdr:sp macro="" textlink="">
      <xdr:nvSpPr>
        <xdr:cNvPr id="279" name="円/楕円 278"/>
        <xdr:cNvSpPr/>
      </xdr:nvSpPr>
      <xdr:spPr>
        <a:xfrm>
          <a:off x="16129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136875</xdr:rowOff>
    </xdr:from>
    <xdr:ext cx="736600" cy="259045"/>
    <xdr:sp macro="" textlink="">
      <xdr:nvSpPr>
        <xdr:cNvPr id="280" name="テキスト ボックス 279"/>
        <xdr:cNvSpPr txBox="1"/>
      </xdr:nvSpPr>
      <xdr:spPr>
        <a:xfrm>
          <a:off x="15798800" y="1402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81" name="円/楕円 280"/>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82" name="テキスト ボックス 281"/>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30541</xdr:rowOff>
    </xdr:from>
    <xdr:to>
      <xdr:col>21</xdr:col>
      <xdr:colOff>50800</xdr:colOff>
      <xdr:row>89</xdr:row>
      <xdr:rowOff>132141</xdr:rowOff>
    </xdr:to>
    <xdr:sp macro="" textlink="">
      <xdr:nvSpPr>
        <xdr:cNvPr id="283" name="円/楕円 282"/>
        <xdr:cNvSpPr/>
      </xdr:nvSpPr>
      <xdr:spPr>
        <a:xfrm>
          <a:off x="14351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116918</xdr:rowOff>
    </xdr:from>
    <xdr:ext cx="762000" cy="259045"/>
    <xdr:sp macro="" textlink="">
      <xdr:nvSpPr>
        <xdr:cNvPr id="284" name="テキスト ボックス 283"/>
        <xdr:cNvSpPr txBox="1"/>
      </xdr:nvSpPr>
      <xdr:spPr>
        <a:xfrm>
          <a:off x="14020800" y="1537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167518</xdr:rowOff>
    </xdr:from>
    <xdr:to>
      <xdr:col>19</xdr:col>
      <xdr:colOff>533400</xdr:colOff>
      <xdr:row>89</xdr:row>
      <xdr:rowOff>97668</xdr:rowOff>
    </xdr:to>
    <xdr:sp macro="" textlink="">
      <xdr:nvSpPr>
        <xdr:cNvPr id="285" name="円/楕円 284"/>
        <xdr:cNvSpPr/>
      </xdr:nvSpPr>
      <xdr:spPr>
        <a:xfrm>
          <a:off x="13462000" y="1525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82445</xdr:rowOff>
    </xdr:from>
    <xdr:ext cx="762000" cy="259045"/>
    <xdr:sp macro="" textlink="">
      <xdr:nvSpPr>
        <xdr:cNvPr id="286" name="テキスト ボックス 285"/>
        <xdr:cNvSpPr txBox="1"/>
      </xdr:nvSpPr>
      <xdr:spPr>
        <a:xfrm>
          <a:off x="13131800" y="1534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定員管理計画に基づき一定の職員数を維持しているが、人口が減少しているため、人口千人当たり職員数は増加している。</a:t>
          </a:r>
        </a:p>
        <a:p>
          <a:r>
            <a:rPr kumimoji="1" lang="ja-JP" altLang="en-US" sz="1300">
              <a:latin typeface="ＭＳ Ｐゴシック"/>
            </a:rPr>
            <a:t>　今後も適正な定員の管理に努める。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141499</xdr:rowOff>
    </xdr:from>
    <xdr:to>
      <xdr:col>24</xdr:col>
      <xdr:colOff>558800</xdr:colOff>
      <xdr:row>61</xdr:row>
      <xdr:rowOff>143510</xdr:rowOff>
    </xdr:to>
    <xdr:cxnSp macro="">
      <xdr:nvCxnSpPr>
        <xdr:cNvPr id="321" name="直線コネクタ 320"/>
        <xdr:cNvCxnSpPr/>
      </xdr:nvCxnSpPr>
      <xdr:spPr>
        <a:xfrm>
          <a:off x="16179800" y="1059994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109326</xdr:rowOff>
    </xdr:from>
    <xdr:to>
      <xdr:col>23</xdr:col>
      <xdr:colOff>406400</xdr:colOff>
      <xdr:row>61</xdr:row>
      <xdr:rowOff>141499</xdr:rowOff>
    </xdr:to>
    <xdr:cxnSp macro="">
      <xdr:nvCxnSpPr>
        <xdr:cNvPr id="324" name="直線コネクタ 323"/>
        <xdr:cNvCxnSpPr/>
      </xdr:nvCxnSpPr>
      <xdr:spPr>
        <a:xfrm>
          <a:off x="15290800" y="1056777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101282</xdr:rowOff>
    </xdr:from>
    <xdr:to>
      <xdr:col>22</xdr:col>
      <xdr:colOff>203200</xdr:colOff>
      <xdr:row>61</xdr:row>
      <xdr:rowOff>109326</xdr:rowOff>
    </xdr:to>
    <xdr:cxnSp macro="">
      <xdr:nvCxnSpPr>
        <xdr:cNvPr id="327" name="直線コネクタ 326"/>
        <xdr:cNvCxnSpPr/>
      </xdr:nvCxnSpPr>
      <xdr:spPr>
        <a:xfrm>
          <a:off x="14401800" y="1055973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99271</xdr:rowOff>
    </xdr:from>
    <xdr:to>
      <xdr:col>21</xdr:col>
      <xdr:colOff>0</xdr:colOff>
      <xdr:row>61</xdr:row>
      <xdr:rowOff>101282</xdr:rowOff>
    </xdr:to>
    <xdr:cxnSp macro="">
      <xdr:nvCxnSpPr>
        <xdr:cNvPr id="330" name="直線コネクタ 329"/>
        <xdr:cNvCxnSpPr/>
      </xdr:nvCxnSpPr>
      <xdr:spPr>
        <a:xfrm>
          <a:off x="13512800" y="1055772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92710</xdr:rowOff>
    </xdr:from>
    <xdr:to>
      <xdr:col>24</xdr:col>
      <xdr:colOff>609600</xdr:colOff>
      <xdr:row>62</xdr:row>
      <xdr:rowOff>22860</xdr:rowOff>
    </xdr:to>
    <xdr:sp macro="" textlink="">
      <xdr:nvSpPr>
        <xdr:cNvPr id="340" name="円/楕円 339"/>
        <xdr:cNvSpPr/>
      </xdr:nvSpPr>
      <xdr:spPr>
        <a:xfrm>
          <a:off x="16967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64787</xdr:rowOff>
    </xdr:from>
    <xdr:ext cx="762000" cy="259045"/>
    <xdr:sp macro="" textlink="">
      <xdr:nvSpPr>
        <xdr:cNvPr id="341" name="定員管理の状況該当値テキスト"/>
        <xdr:cNvSpPr txBox="1"/>
      </xdr:nvSpPr>
      <xdr:spPr>
        <a:xfrm>
          <a:off x="17106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90699</xdr:rowOff>
    </xdr:from>
    <xdr:to>
      <xdr:col>23</xdr:col>
      <xdr:colOff>457200</xdr:colOff>
      <xdr:row>62</xdr:row>
      <xdr:rowOff>20849</xdr:rowOff>
    </xdr:to>
    <xdr:sp macro="" textlink="">
      <xdr:nvSpPr>
        <xdr:cNvPr id="342" name="円/楕円 341"/>
        <xdr:cNvSpPr/>
      </xdr:nvSpPr>
      <xdr:spPr>
        <a:xfrm>
          <a:off x="16129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31026</xdr:rowOff>
    </xdr:from>
    <xdr:ext cx="736600" cy="259045"/>
    <xdr:sp macro="" textlink="">
      <xdr:nvSpPr>
        <xdr:cNvPr id="343" name="テキスト ボックス 342"/>
        <xdr:cNvSpPr txBox="1"/>
      </xdr:nvSpPr>
      <xdr:spPr>
        <a:xfrm>
          <a:off x="15798800" y="1031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58526</xdr:rowOff>
    </xdr:from>
    <xdr:to>
      <xdr:col>22</xdr:col>
      <xdr:colOff>254000</xdr:colOff>
      <xdr:row>61</xdr:row>
      <xdr:rowOff>160126</xdr:rowOff>
    </xdr:to>
    <xdr:sp macro="" textlink="">
      <xdr:nvSpPr>
        <xdr:cNvPr id="344" name="円/楕円 343"/>
        <xdr:cNvSpPr/>
      </xdr:nvSpPr>
      <xdr:spPr>
        <a:xfrm>
          <a:off x="152400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170303</xdr:rowOff>
    </xdr:from>
    <xdr:ext cx="762000" cy="259045"/>
    <xdr:sp macro="" textlink="">
      <xdr:nvSpPr>
        <xdr:cNvPr id="345" name="テキスト ボックス 344"/>
        <xdr:cNvSpPr txBox="1"/>
      </xdr:nvSpPr>
      <xdr:spPr>
        <a:xfrm>
          <a:off x="14909800" y="1028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50482</xdr:rowOff>
    </xdr:from>
    <xdr:to>
      <xdr:col>21</xdr:col>
      <xdr:colOff>50800</xdr:colOff>
      <xdr:row>61</xdr:row>
      <xdr:rowOff>152082</xdr:rowOff>
    </xdr:to>
    <xdr:sp macro="" textlink="">
      <xdr:nvSpPr>
        <xdr:cNvPr id="346" name="円/楕円 345"/>
        <xdr:cNvSpPr/>
      </xdr:nvSpPr>
      <xdr:spPr>
        <a:xfrm>
          <a:off x="14351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162259</xdr:rowOff>
    </xdr:from>
    <xdr:ext cx="762000" cy="259045"/>
    <xdr:sp macro="" textlink="">
      <xdr:nvSpPr>
        <xdr:cNvPr id="347" name="テキスト ボックス 346"/>
        <xdr:cNvSpPr txBox="1"/>
      </xdr:nvSpPr>
      <xdr:spPr>
        <a:xfrm>
          <a:off x="14020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48471</xdr:rowOff>
    </xdr:from>
    <xdr:to>
      <xdr:col>19</xdr:col>
      <xdr:colOff>533400</xdr:colOff>
      <xdr:row>61</xdr:row>
      <xdr:rowOff>150071</xdr:rowOff>
    </xdr:to>
    <xdr:sp macro="" textlink="">
      <xdr:nvSpPr>
        <xdr:cNvPr id="348" name="円/楕円 347"/>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160248</xdr:rowOff>
    </xdr:from>
    <xdr:ext cx="762000" cy="259045"/>
    <xdr:sp macro="" textlink="">
      <xdr:nvSpPr>
        <xdr:cNvPr id="349" name="テキスト ボックス 348"/>
        <xdr:cNvSpPr txBox="1"/>
      </xdr:nvSpPr>
      <xdr:spPr>
        <a:xfrm>
          <a:off x="13131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地方債の発行額が増加傾向にあるものの、過去の借入利率の高い大型公共施設建設事業の償還終了に伴う公債費の減少などにより、前年度から</a:t>
          </a:r>
          <a:r>
            <a:rPr kumimoji="1" lang="en-US" altLang="ja-JP" sz="1300">
              <a:latin typeface="ＭＳ Ｐゴシック"/>
            </a:rPr>
            <a:t>1.5</a:t>
          </a:r>
          <a:r>
            <a:rPr kumimoji="1" lang="ja-JP" altLang="en-US" sz="1300">
              <a:latin typeface="ＭＳ Ｐゴシック"/>
            </a:rPr>
            <a:t>ポイントの改善となった。</a:t>
          </a:r>
        </a:p>
        <a:p>
          <a:r>
            <a:rPr kumimoji="1" lang="ja-JP" altLang="en-US" sz="1300">
              <a:latin typeface="ＭＳ Ｐゴシック"/>
            </a:rPr>
            <a:t>　類似団体と比べ良好な水準で推移しており、今後も償還と借入のバランスを考慮した計画の中で健全な財政運営に努める。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39</xdr:row>
      <xdr:rowOff>51118</xdr:rowOff>
    </xdr:to>
    <xdr:cxnSp macro="">
      <xdr:nvCxnSpPr>
        <xdr:cNvPr id="379" name="直線コネクタ 378"/>
        <xdr:cNvCxnSpPr/>
      </xdr:nvCxnSpPr>
      <xdr:spPr>
        <a:xfrm flipV="1">
          <a:off x="16179800" y="664718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38752</xdr:rowOff>
    </xdr:from>
    <xdr:ext cx="762000" cy="259045"/>
    <xdr:sp macro="" textlink="">
      <xdr:nvSpPr>
        <xdr:cNvPr id="380" name="公債費負担の状況平均値テキスト"/>
        <xdr:cNvSpPr txBox="1"/>
      </xdr:nvSpPr>
      <xdr:spPr>
        <a:xfrm>
          <a:off x="17106900" y="672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51118</xdr:rowOff>
    </xdr:from>
    <xdr:to>
      <xdr:col>23</xdr:col>
      <xdr:colOff>406400</xdr:colOff>
      <xdr:row>39</xdr:row>
      <xdr:rowOff>111443</xdr:rowOff>
    </xdr:to>
    <xdr:cxnSp macro="">
      <xdr:nvCxnSpPr>
        <xdr:cNvPr id="382" name="直線コネクタ 381"/>
        <xdr:cNvCxnSpPr/>
      </xdr:nvCxnSpPr>
      <xdr:spPr>
        <a:xfrm flipV="1">
          <a:off x="15290800" y="673766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111443</xdr:rowOff>
    </xdr:from>
    <xdr:to>
      <xdr:col>22</xdr:col>
      <xdr:colOff>203200</xdr:colOff>
      <xdr:row>39</xdr:row>
      <xdr:rowOff>141605</xdr:rowOff>
    </xdr:to>
    <xdr:cxnSp macro="">
      <xdr:nvCxnSpPr>
        <xdr:cNvPr id="385" name="直線コネクタ 384"/>
        <xdr:cNvCxnSpPr/>
      </xdr:nvCxnSpPr>
      <xdr:spPr>
        <a:xfrm flipV="1">
          <a:off x="14401800" y="67979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123507</xdr:rowOff>
    </xdr:from>
    <xdr:to>
      <xdr:col>21</xdr:col>
      <xdr:colOff>0</xdr:colOff>
      <xdr:row>39</xdr:row>
      <xdr:rowOff>141605</xdr:rowOff>
    </xdr:to>
    <xdr:cxnSp macro="">
      <xdr:nvCxnSpPr>
        <xdr:cNvPr id="388" name="直線コネクタ 387"/>
        <xdr:cNvCxnSpPr/>
      </xdr:nvCxnSpPr>
      <xdr:spPr>
        <a:xfrm>
          <a:off x="13512800" y="68100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398" name="円/楕円 397"/>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399"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318</xdr:rowOff>
    </xdr:from>
    <xdr:to>
      <xdr:col>23</xdr:col>
      <xdr:colOff>457200</xdr:colOff>
      <xdr:row>39</xdr:row>
      <xdr:rowOff>101918</xdr:rowOff>
    </xdr:to>
    <xdr:sp macro="" textlink="">
      <xdr:nvSpPr>
        <xdr:cNvPr id="400" name="円/楕円 399"/>
        <xdr:cNvSpPr/>
      </xdr:nvSpPr>
      <xdr:spPr>
        <a:xfrm>
          <a:off x="16129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401" name="テキスト ボックス 400"/>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60643</xdr:rowOff>
    </xdr:from>
    <xdr:to>
      <xdr:col>22</xdr:col>
      <xdr:colOff>254000</xdr:colOff>
      <xdr:row>39</xdr:row>
      <xdr:rowOff>162243</xdr:rowOff>
    </xdr:to>
    <xdr:sp macro="" textlink="">
      <xdr:nvSpPr>
        <xdr:cNvPr id="402" name="円/楕円 401"/>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970</xdr:rowOff>
    </xdr:from>
    <xdr:ext cx="762000" cy="259045"/>
    <xdr:sp macro="" textlink="">
      <xdr:nvSpPr>
        <xdr:cNvPr id="403" name="テキスト ボックス 402"/>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90805</xdr:rowOff>
    </xdr:from>
    <xdr:to>
      <xdr:col>21</xdr:col>
      <xdr:colOff>50800</xdr:colOff>
      <xdr:row>40</xdr:row>
      <xdr:rowOff>20955</xdr:rowOff>
    </xdr:to>
    <xdr:sp macro="" textlink="">
      <xdr:nvSpPr>
        <xdr:cNvPr id="404" name="円/楕円 403"/>
        <xdr:cNvSpPr/>
      </xdr:nvSpPr>
      <xdr:spPr>
        <a:xfrm>
          <a:off x="14351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31132</xdr:rowOff>
    </xdr:from>
    <xdr:ext cx="762000" cy="259045"/>
    <xdr:sp macro="" textlink="">
      <xdr:nvSpPr>
        <xdr:cNvPr id="405" name="テキスト ボックス 404"/>
        <xdr:cNvSpPr txBox="1"/>
      </xdr:nvSpPr>
      <xdr:spPr>
        <a:xfrm>
          <a:off x="14020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72707</xdr:rowOff>
    </xdr:from>
    <xdr:to>
      <xdr:col>19</xdr:col>
      <xdr:colOff>533400</xdr:colOff>
      <xdr:row>40</xdr:row>
      <xdr:rowOff>2857</xdr:rowOff>
    </xdr:to>
    <xdr:sp macro="" textlink="">
      <xdr:nvSpPr>
        <xdr:cNvPr id="406" name="円/楕円 405"/>
        <xdr:cNvSpPr/>
      </xdr:nvSpPr>
      <xdr:spPr>
        <a:xfrm>
          <a:off x="13462000" y="675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13034</xdr:rowOff>
    </xdr:from>
    <xdr:ext cx="762000" cy="259045"/>
    <xdr:sp macro="" textlink="">
      <xdr:nvSpPr>
        <xdr:cNvPr id="407" name="テキスト ボックス 406"/>
        <xdr:cNvSpPr txBox="1"/>
      </xdr:nvSpPr>
      <xdr:spPr>
        <a:xfrm>
          <a:off x="13131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近年、地方債発行額の増加傾向に伴い地方債残高が漸増している傾向にあるが、退職手当負担額が減少傾向にあるため、前年度から</a:t>
          </a:r>
          <a:r>
            <a:rPr kumimoji="1" lang="en-US" altLang="ja-JP" sz="1300">
              <a:latin typeface="ＭＳ Ｐゴシック"/>
            </a:rPr>
            <a:t>0.1</a:t>
          </a:r>
          <a:r>
            <a:rPr kumimoji="1" lang="ja-JP" altLang="en-US" sz="1300">
              <a:latin typeface="ＭＳ Ｐゴシック"/>
            </a:rPr>
            <a:t>ポイント減少した。</a:t>
          </a:r>
        </a:p>
        <a:p>
          <a:r>
            <a:rPr kumimoji="1" lang="ja-JP" altLang="en-US" sz="1300">
              <a:latin typeface="ＭＳ Ｐゴシック"/>
            </a:rPr>
            <a:t>　しかし、類似団体平均と比較して</a:t>
          </a:r>
          <a:r>
            <a:rPr kumimoji="1" lang="en-US" altLang="ja-JP" sz="1300">
              <a:latin typeface="ＭＳ Ｐゴシック"/>
            </a:rPr>
            <a:t>23.1</a:t>
          </a:r>
          <a:r>
            <a:rPr kumimoji="1" lang="ja-JP" altLang="en-US" sz="1300">
              <a:latin typeface="ＭＳ Ｐゴシック"/>
            </a:rPr>
            <a:t>ポイント高い状況にあり、今後も事業実施の適正化を図り、財政の健全化に努める。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83524</xdr:rowOff>
    </xdr:from>
    <xdr:to>
      <xdr:col>24</xdr:col>
      <xdr:colOff>558800</xdr:colOff>
      <xdr:row>16</xdr:row>
      <xdr:rowOff>84328</xdr:rowOff>
    </xdr:to>
    <xdr:cxnSp macro="">
      <xdr:nvCxnSpPr>
        <xdr:cNvPr id="441" name="直線コネクタ 440"/>
        <xdr:cNvCxnSpPr/>
      </xdr:nvCxnSpPr>
      <xdr:spPr>
        <a:xfrm flipV="1">
          <a:off x="16179800" y="2826724"/>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84328</xdr:rowOff>
    </xdr:from>
    <xdr:to>
      <xdr:col>23</xdr:col>
      <xdr:colOff>406400</xdr:colOff>
      <xdr:row>16</xdr:row>
      <xdr:rowOff>93176</xdr:rowOff>
    </xdr:to>
    <xdr:cxnSp macro="">
      <xdr:nvCxnSpPr>
        <xdr:cNvPr id="444" name="直線コネクタ 443"/>
        <xdr:cNvCxnSpPr/>
      </xdr:nvCxnSpPr>
      <xdr:spPr>
        <a:xfrm flipV="1">
          <a:off x="15290800" y="2827528"/>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77893</xdr:rowOff>
    </xdr:from>
    <xdr:to>
      <xdr:col>22</xdr:col>
      <xdr:colOff>203200</xdr:colOff>
      <xdr:row>16</xdr:row>
      <xdr:rowOff>93176</xdr:rowOff>
    </xdr:to>
    <xdr:cxnSp macro="">
      <xdr:nvCxnSpPr>
        <xdr:cNvPr id="447" name="直線コネクタ 446"/>
        <xdr:cNvCxnSpPr/>
      </xdr:nvCxnSpPr>
      <xdr:spPr>
        <a:xfrm>
          <a:off x="14401800" y="2821093"/>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69850</xdr:rowOff>
    </xdr:from>
    <xdr:to>
      <xdr:col>21</xdr:col>
      <xdr:colOff>0</xdr:colOff>
      <xdr:row>16</xdr:row>
      <xdr:rowOff>77893</xdr:rowOff>
    </xdr:to>
    <xdr:cxnSp macro="">
      <xdr:nvCxnSpPr>
        <xdr:cNvPr id="450" name="直線コネクタ 449"/>
        <xdr:cNvCxnSpPr/>
      </xdr:nvCxnSpPr>
      <xdr:spPr>
        <a:xfrm>
          <a:off x="13512800" y="28130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32724</xdr:rowOff>
    </xdr:from>
    <xdr:to>
      <xdr:col>24</xdr:col>
      <xdr:colOff>609600</xdr:colOff>
      <xdr:row>16</xdr:row>
      <xdr:rowOff>134324</xdr:rowOff>
    </xdr:to>
    <xdr:sp macro="" textlink="">
      <xdr:nvSpPr>
        <xdr:cNvPr id="460" name="円/楕円 459"/>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4801</xdr:rowOff>
    </xdr:from>
    <xdr:ext cx="762000" cy="259045"/>
    <xdr:sp macro="" textlink="">
      <xdr:nvSpPr>
        <xdr:cNvPr id="461" name="将来負担の状況該当値テキスト"/>
        <xdr:cNvSpPr txBox="1"/>
      </xdr:nvSpPr>
      <xdr:spPr>
        <a:xfrm>
          <a:off x="17106900" y="27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33528</xdr:rowOff>
    </xdr:from>
    <xdr:to>
      <xdr:col>23</xdr:col>
      <xdr:colOff>457200</xdr:colOff>
      <xdr:row>16</xdr:row>
      <xdr:rowOff>135128</xdr:rowOff>
    </xdr:to>
    <xdr:sp macro="" textlink="">
      <xdr:nvSpPr>
        <xdr:cNvPr id="462" name="円/楕円 461"/>
        <xdr:cNvSpPr/>
      </xdr:nvSpPr>
      <xdr:spPr>
        <a:xfrm>
          <a:off x="161290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63" name="テキスト ボックス 462"/>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42376</xdr:rowOff>
    </xdr:from>
    <xdr:to>
      <xdr:col>22</xdr:col>
      <xdr:colOff>254000</xdr:colOff>
      <xdr:row>16</xdr:row>
      <xdr:rowOff>143976</xdr:rowOff>
    </xdr:to>
    <xdr:sp macro="" textlink="">
      <xdr:nvSpPr>
        <xdr:cNvPr id="464" name="円/楕円 463"/>
        <xdr:cNvSpPr/>
      </xdr:nvSpPr>
      <xdr:spPr>
        <a:xfrm>
          <a:off x="15240000" y="278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128753</xdr:rowOff>
    </xdr:from>
    <xdr:ext cx="762000" cy="259045"/>
    <xdr:sp macro="" textlink="">
      <xdr:nvSpPr>
        <xdr:cNvPr id="465" name="テキスト ボックス 464"/>
        <xdr:cNvSpPr txBox="1"/>
      </xdr:nvSpPr>
      <xdr:spPr>
        <a:xfrm>
          <a:off x="14909800" y="287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27093</xdr:rowOff>
    </xdr:from>
    <xdr:to>
      <xdr:col>21</xdr:col>
      <xdr:colOff>50800</xdr:colOff>
      <xdr:row>16</xdr:row>
      <xdr:rowOff>128693</xdr:rowOff>
    </xdr:to>
    <xdr:sp macro="" textlink="">
      <xdr:nvSpPr>
        <xdr:cNvPr id="466" name="円/楕円 465"/>
        <xdr:cNvSpPr/>
      </xdr:nvSpPr>
      <xdr:spPr>
        <a:xfrm>
          <a:off x="14351000" y="277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138870</xdr:rowOff>
    </xdr:from>
    <xdr:ext cx="762000" cy="259045"/>
    <xdr:sp macro="" textlink="">
      <xdr:nvSpPr>
        <xdr:cNvPr id="467" name="テキスト ボックス 466"/>
        <xdr:cNvSpPr txBox="1"/>
      </xdr:nvSpPr>
      <xdr:spPr>
        <a:xfrm>
          <a:off x="14020800" y="253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19050</xdr:rowOff>
    </xdr:from>
    <xdr:to>
      <xdr:col>19</xdr:col>
      <xdr:colOff>533400</xdr:colOff>
      <xdr:row>16</xdr:row>
      <xdr:rowOff>120650</xdr:rowOff>
    </xdr:to>
    <xdr:sp macro="" textlink="">
      <xdr:nvSpPr>
        <xdr:cNvPr id="468" name="円/楕円 467"/>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130827</xdr:rowOff>
    </xdr:from>
    <xdr:ext cx="762000" cy="259045"/>
    <xdr:sp macro="" textlink="">
      <xdr:nvSpPr>
        <xdr:cNvPr id="469" name="テキスト ボックス 468"/>
        <xdr:cNvSpPr txBox="1"/>
      </xdr:nvSpPr>
      <xdr:spPr>
        <a:xfrm>
          <a:off x="1313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59,348
59,194
119.05
23,630,412
23,257,251
367,543
12,927,089
25,374,183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56.7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適正化計画の推進により、職員数は一定の職員数を維持しているが、国に準拠した給与改定の実施や非常勤職員の増の影響により、人件費は増となっている。ただし、経常収入一般財源が増加したため、前年度から</a:t>
          </a:r>
          <a:r>
            <a:rPr kumimoji="1" lang="en-US" altLang="ja-JP" sz="1300">
              <a:latin typeface="ＭＳ Ｐゴシック"/>
            </a:rPr>
            <a:t>0.5</a:t>
          </a:r>
          <a:r>
            <a:rPr kumimoji="1" lang="ja-JP" altLang="en-US" sz="1300">
              <a:latin typeface="ＭＳ Ｐゴシック"/>
            </a:rPr>
            <a:t>ポイント低下した。</a:t>
          </a:r>
        </a:p>
        <a:p>
          <a:r>
            <a:rPr kumimoji="1" lang="ja-JP" altLang="en-US" sz="1300">
              <a:latin typeface="ＭＳ Ｐゴシック"/>
            </a:rPr>
            <a:t>　類似団体平均に比べ高い水準にあるが、これは消防職に係る人件費が含まれていること、また職員の年齢構成比率によるものが大きな要因となっている。</a:t>
          </a:r>
        </a:p>
        <a:p>
          <a:r>
            <a:rPr kumimoji="1" lang="ja-JP" altLang="en-US" sz="1300">
              <a:latin typeface="ＭＳ Ｐゴシック"/>
            </a:rPr>
            <a:t>　今後も職員の適正な定員管理を行い、人件費の抑制に努める。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2903</xdr:rowOff>
    </xdr:from>
    <xdr:to>
      <xdr:col>7</xdr:col>
      <xdr:colOff>15875</xdr:colOff>
      <xdr:row>38</xdr:row>
      <xdr:rowOff>35560</xdr:rowOff>
    </xdr:to>
    <xdr:cxnSp macro="">
      <xdr:nvCxnSpPr>
        <xdr:cNvPr id="68" name="直線コネクタ 67"/>
        <xdr:cNvCxnSpPr/>
      </xdr:nvCxnSpPr>
      <xdr:spPr>
        <a:xfrm flipV="1">
          <a:off x="3987800" y="65180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100874</xdr:rowOff>
    </xdr:to>
    <xdr:cxnSp macro="">
      <xdr:nvCxnSpPr>
        <xdr:cNvPr id="71" name="直線コネクタ 70"/>
        <xdr:cNvCxnSpPr/>
      </xdr:nvCxnSpPr>
      <xdr:spPr>
        <a:xfrm flipV="1">
          <a:off x="3098800" y="65506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100874</xdr:rowOff>
    </xdr:to>
    <xdr:cxnSp macro="">
      <xdr:nvCxnSpPr>
        <xdr:cNvPr id="74" name="直線コネクタ 73"/>
        <xdr:cNvCxnSpPr/>
      </xdr:nvCxnSpPr>
      <xdr:spPr>
        <a:xfrm>
          <a:off x="2209800" y="65963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166188</xdr:rowOff>
    </xdr:to>
    <xdr:cxnSp macro="">
      <xdr:nvCxnSpPr>
        <xdr:cNvPr id="77" name="直線コネクタ 76"/>
        <xdr:cNvCxnSpPr/>
      </xdr:nvCxnSpPr>
      <xdr:spPr>
        <a:xfrm flipV="1">
          <a:off x="1320800" y="659638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123553</xdr:rowOff>
    </xdr:from>
    <xdr:to>
      <xdr:col>7</xdr:col>
      <xdr:colOff>66675</xdr:colOff>
      <xdr:row>38</xdr:row>
      <xdr:rowOff>53703</xdr:rowOff>
    </xdr:to>
    <xdr:sp macro="" textlink="">
      <xdr:nvSpPr>
        <xdr:cNvPr id="87" name="円/楕円 86"/>
        <xdr:cNvSpPr/>
      </xdr:nvSpPr>
      <xdr:spPr>
        <a:xfrm>
          <a:off x="4775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95630</xdr:rowOff>
    </xdr:from>
    <xdr:ext cx="762000" cy="259045"/>
    <xdr:sp macro="" textlink="">
      <xdr:nvSpPr>
        <xdr:cNvPr id="88" name="人件費該当値テキスト"/>
        <xdr:cNvSpPr txBox="1"/>
      </xdr:nvSpPr>
      <xdr:spPr>
        <a:xfrm>
          <a:off x="4914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9" name="円/楕円 88"/>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90" name="テキスト ボックス 89"/>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50074</xdr:rowOff>
    </xdr:from>
    <xdr:to>
      <xdr:col>4</xdr:col>
      <xdr:colOff>396875</xdr:colOff>
      <xdr:row>38</xdr:row>
      <xdr:rowOff>151674</xdr:rowOff>
    </xdr:to>
    <xdr:sp macro="" textlink="">
      <xdr:nvSpPr>
        <xdr:cNvPr id="91" name="円/楕円 90"/>
        <xdr:cNvSpPr/>
      </xdr:nvSpPr>
      <xdr:spPr>
        <a:xfrm>
          <a:off x="3048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136451</xdr:rowOff>
    </xdr:from>
    <xdr:ext cx="762000" cy="259045"/>
    <xdr:sp macro="" textlink="">
      <xdr:nvSpPr>
        <xdr:cNvPr id="92" name="テキスト ボックス 91"/>
        <xdr:cNvSpPr txBox="1"/>
      </xdr:nvSpPr>
      <xdr:spPr>
        <a:xfrm>
          <a:off x="2717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3" name="円/楕円 92"/>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4" name="テキスト ボックス 93"/>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115388</xdr:rowOff>
    </xdr:from>
    <xdr:to>
      <xdr:col>1</xdr:col>
      <xdr:colOff>676275</xdr:colOff>
      <xdr:row>39</xdr:row>
      <xdr:rowOff>45538</xdr:rowOff>
    </xdr:to>
    <xdr:sp macro="" textlink="">
      <xdr:nvSpPr>
        <xdr:cNvPr id="95" name="円/楕円 94"/>
        <xdr:cNvSpPr/>
      </xdr:nvSpPr>
      <xdr:spPr>
        <a:xfrm>
          <a:off x="1270000" y="663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30315</xdr:rowOff>
    </xdr:from>
    <xdr:ext cx="762000" cy="259045"/>
    <xdr:sp macro="" textlink="">
      <xdr:nvSpPr>
        <xdr:cNvPr id="96" name="テキスト ボックス 95"/>
        <xdr:cNvSpPr txBox="1"/>
      </xdr:nvSpPr>
      <xdr:spPr>
        <a:xfrm>
          <a:off x="939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0.3</a:t>
          </a:r>
          <a:r>
            <a:rPr kumimoji="1" lang="ja-JP" altLang="en-US" sz="1300">
              <a:latin typeface="ＭＳ Ｐゴシック"/>
            </a:rPr>
            <a:t>ポイントの増となっており、類似団体平均に比べ高い水準にある。</a:t>
          </a:r>
        </a:p>
        <a:p>
          <a:r>
            <a:rPr kumimoji="1" lang="ja-JP" altLang="en-US" sz="1300">
              <a:latin typeface="ＭＳ Ｐゴシック"/>
            </a:rPr>
            <a:t>　労務単価、人件費の増傾向により各種委託費が増加しており、物件費の割合が高くなっている。今後、より効率的な運用の中でコスト削減に努める。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161290</xdr:rowOff>
    </xdr:from>
    <xdr:to>
      <xdr:col>24</xdr:col>
      <xdr:colOff>31750</xdr:colOff>
      <xdr:row>18</xdr:row>
      <xdr:rowOff>12700</xdr:rowOff>
    </xdr:to>
    <xdr:cxnSp macro="">
      <xdr:nvCxnSpPr>
        <xdr:cNvPr id="129" name="直線コネクタ 128"/>
        <xdr:cNvCxnSpPr/>
      </xdr:nvCxnSpPr>
      <xdr:spPr>
        <a:xfrm>
          <a:off x="15671800" y="3075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50817</xdr:rowOff>
    </xdr:from>
    <xdr:ext cx="762000" cy="259045"/>
    <xdr:sp macro="" textlink="">
      <xdr:nvSpPr>
        <xdr:cNvPr id="130"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161290</xdr:rowOff>
    </xdr:to>
    <xdr:cxnSp macro="">
      <xdr:nvCxnSpPr>
        <xdr:cNvPr id="132" name="直線コネクタ 131"/>
        <xdr:cNvCxnSpPr/>
      </xdr:nvCxnSpPr>
      <xdr:spPr>
        <a:xfrm>
          <a:off x="14782800" y="3022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4" name="テキスト ボックス 133"/>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92710</xdr:rowOff>
    </xdr:from>
    <xdr:to>
      <xdr:col>21</xdr:col>
      <xdr:colOff>361950</xdr:colOff>
      <xdr:row>17</xdr:row>
      <xdr:rowOff>107950</xdr:rowOff>
    </xdr:to>
    <xdr:cxnSp macro="">
      <xdr:nvCxnSpPr>
        <xdr:cNvPr id="135" name="直線コネクタ 134"/>
        <xdr:cNvCxnSpPr/>
      </xdr:nvCxnSpPr>
      <xdr:spPr>
        <a:xfrm>
          <a:off x="13893800" y="3007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47007</xdr:rowOff>
    </xdr:from>
    <xdr:ext cx="762000" cy="259045"/>
    <xdr:sp macro="" textlink="">
      <xdr:nvSpPr>
        <xdr:cNvPr id="137" name="テキスト ボックス 136"/>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85090</xdr:rowOff>
    </xdr:from>
    <xdr:to>
      <xdr:col>20</xdr:col>
      <xdr:colOff>158750</xdr:colOff>
      <xdr:row>17</xdr:row>
      <xdr:rowOff>92710</xdr:rowOff>
    </xdr:to>
    <xdr:cxnSp macro="">
      <xdr:nvCxnSpPr>
        <xdr:cNvPr id="138" name="直線コネクタ 137"/>
        <xdr:cNvCxnSpPr/>
      </xdr:nvCxnSpPr>
      <xdr:spPr>
        <a:xfrm>
          <a:off x="13004800" y="2999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40" name="テキスト ボックス 139"/>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165117</xdr:rowOff>
    </xdr:from>
    <xdr:ext cx="762000" cy="259045"/>
    <xdr:sp macro="" textlink="">
      <xdr:nvSpPr>
        <xdr:cNvPr id="142" name="テキスト ボックス 141"/>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48" name="円/楕円 147"/>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105427</xdr:rowOff>
    </xdr:from>
    <xdr:ext cx="762000" cy="259045"/>
    <xdr:sp macro="" textlink="">
      <xdr:nvSpPr>
        <xdr:cNvPr id="149"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50" name="円/楕円 149"/>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51" name="テキスト ボックス 150"/>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52" name="円/楕円 151"/>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3" name="テキスト ボックス 152"/>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41910</xdr:rowOff>
    </xdr:from>
    <xdr:to>
      <xdr:col>20</xdr:col>
      <xdr:colOff>209550</xdr:colOff>
      <xdr:row>17</xdr:row>
      <xdr:rowOff>143510</xdr:rowOff>
    </xdr:to>
    <xdr:sp macro="" textlink="">
      <xdr:nvSpPr>
        <xdr:cNvPr id="154" name="円/楕円 153"/>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128287</xdr:rowOff>
    </xdr:from>
    <xdr:ext cx="762000" cy="259045"/>
    <xdr:sp macro="" textlink="">
      <xdr:nvSpPr>
        <xdr:cNvPr id="155" name="テキスト ボックス 154"/>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34290</xdr:rowOff>
    </xdr:from>
    <xdr:to>
      <xdr:col>19</xdr:col>
      <xdr:colOff>6350</xdr:colOff>
      <xdr:row>17</xdr:row>
      <xdr:rowOff>135890</xdr:rowOff>
    </xdr:to>
    <xdr:sp macro="" textlink="">
      <xdr:nvSpPr>
        <xdr:cNvPr id="156" name="円/楕円 155"/>
        <xdr:cNvSpPr/>
      </xdr:nvSpPr>
      <xdr:spPr>
        <a:xfrm>
          <a:off x="12954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120667</xdr:rowOff>
    </xdr:from>
    <xdr:ext cx="762000" cy="259045"/>
    <xdr:sp macro="" textlink="">
      <xdr:nvSpPr>
        <xdr:cNvPr id="157" name="テキスト ボックス 156"/>
        <xdr:cNvSpPr txBox="1"/>
      </xdr:nvSpPr>
      <xdr:spPr>
        <a:xfrm>
          <a:off x="12623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前年度と比較して、児童福祉費や生活保護費に係る扶助費の増加などにより、</a:t>
          </a:r>
          <a:r>
            <a:rPr kumimoji="1" lang="en-US" altLang="ja-JP" sz="1300">
              <a:latin typeface="ＭＳ Ｐゴシック"/>
            </a:rPr>
            <a:t>0.2</a:t>
          </a:r>
          <a:r>
            <a:rPr kumimoji="1" lang="ja-JP" altLang="en-US" sz="1300">
              <a:latin typeface="ＭＳ Ｐゴシック"/>
            </a:rPr>
            <a:t>ポイント増加した。</a:t>
          </a:r>
        </a:p>
        <a:p>
          <a:r>
            <a:rPr kumimoji="1" lang="ja-JP" altLang="en-US" sz="1300">
              <a:latin typeface="ＭＳ Ｐゴシック"/>
            </a:rPr>
            <a:t>　類似団体平均と比較すると低い水準にあるが、制度の拡充や高齢化社会の進行に伴い、執行額は今後も増加傾向で推移すると考えられる。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79375</xdr:rowOff>
    </xdr:from>
    <xdr:to>
      <xdr:col>7</xdr:col>
      <xdr:colOff>15875</xdr:colOff>
      <xdr:row>54</xdr:row>
      <xdr:rowOff>98425</xdr:rowOff>
    </xdr:to>
    <xdr:cxnSp macro="">
      <xdr:nvCxnSpPr>
        <xdr:cNvPr id="194" name="直線コネクタ 193"/>
        <xdr:cNvCxnSpPr/>
      </xdr:nvCxnSpPr>
      <xdr:spPr>
        <a:xfrm>
          <a:off x="3987800" y="93376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xdr:rowOff>
    </xdr:from>
    <xdr:to>
      <xdr:col>5</xdr:col>
      <xdr:colOff>549275</xdr:colOff>
      <xdr:row>54</xdr:row>
      <xdr:rowOff>79375</xdr:rowOff>
    </xdr:to>
    <xdr:cxnSp macro="">
      <xdr:nvCxnSpPr>
        <xdr:cNvPr id="197" name="直線コネクタ 196"/>
        <xdr:cNvCxnSpPr/>
      </xdr:nvCxnSpPr>
      <xdr:spPr>
        <a:xfrm>
          <a:off x="3098800" y="92614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3175</xdr:rowOff>
    </xdr:from>
    <xdr:to>
      <xdr:col>4</xdr:col>
      <xdr:colOff>346075</xdr:colOff>
      <xdr:row>54</xdr:row>
      <xdr:rowOff>41275</xdr:rowOff>
    </xdr:to>
    <xdr:cxnSp macro="">
      <xdr:nvCxnSpPr>
        <xdr:cNvPr id="200" name="直線コネクタ 199"/>
        <xdr:cNvCxnSpPr/>
      </xdr:nvCxnSpPr>
      <xdr:spPr>
        <a:xfrm flipV="1">
          <a:off x="2209800" y="9261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41275</xdr:rowOff>
    </xdr:to>
    <xdr:cxnSp macro="">
      <xdr:nvCxnSpPr>
        <xdr:cNvPr id="203" name="直線コネクタ 202"/>
        <xdr:cNvCxnSpPr/>
      </xdr:nvCxnSpPr>
      <xdr:spPr>
        <a:xfrm>
          <a:off x="1320800" y="9271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47625</xdr:rowOff>
    </xdr:from>
    <xdr:to>
      <xdr:col>7</xdr:col>
      <xdr:colOff>66675</xdr:colOff>
      <xdr:row>54</xdr:row>
      <xdr:rowOff>149225</xdr:rowOff>
    </xdr:to>
    <xdr:sp macro="" textlink="">
      <xdr:nvSpPr>
        <xdr:cNvPr id="213" name="円/楕円 212"/>
        <xdr:cNvSpPr/>
      </xdr:nvSpPr>
      <xdr:spPr>
        <a:xfrm>
          <a:off x="47752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64152</xdr:rowOff>
    </xdr:from>
    <xdr:ext cx="762000" cy="259045"/>
    <xdr:sp macro="" textlink="">
      <xdr:nvSpPr>
        <xdr:cNvPr id="214" name="扶助費該当値テキスト"/>
        <xdr:cNvSpPr txBox="1"/>
      </xdr:nvSpPr>
      <xdr:spPr>
        <a:xfrm>
          <a:off x="49149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28575</xdr:rowOff>
    </xdr:from>
    <xdr:to>
      <xdr:col>5</xdr:col>
      <xdr:colOff>600075</xdr:colOff>
      <xdr:row>54</xdr:row>
      <xdr:rowOff>130175</xdr:rowOff>
    </xdr:to>
    <xdr:sp macro="" textlink="">
      <xdr:nvSpPr>
        <xdr:cNvPr id="215" name="円/楕円 214"/>
        <xdr:cNvSpPr/>
      </xdr:nvSpPr>
      <xdr:spPr>
        <a:xfrm>
          <a:off x="3937000" y="92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140352</xdr:rowOff>
    </xdr:from>
    <xdr:ext cx="736600" cy="259045"/>
    <xdr:sp macro="" textlink="">
      <xdr:nvSpPr>
        <xdr:cNvPr id="216" name="テキスト ボックス 215"/>
        <xdr:cNvSpPr txBox="1"/>
      </xdr:nvSpPr>
      <xdr:spPr>
        <a:xfrm>
          <a:off x="3606800" y="905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123825</xdr:rowOff>
    </xdr:from>
    <xdr:to>
      <xdr:col>4</xdr:col>
      <xdr:colOff>396875</xdr:colOff>
      <xdr:row>54</xdr:row>
      <xdr:rowOff>53975</xdr:rowOff>
    </xdr:to>
    <xdr:sp macro="" textlink="">
      <xdr:nvSpPr>
        <xdr:cNvPr id="217" name="円/楕円 216"/>
        <xdr:cNvSpPr/>
      </xdr:nvSpPr>
      <xdr:spPr>
        <a:xfrm>
          <a:off x="3048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64152</xdr:rowOff>
    </xdr:from>
    <xdr:ext cx="762000" cy="259045"/>
    <xdr:sp macro="" textlink="">
      <xdr:nvSpPr>
        <xdr:cNvPr id="218" name="テキスト ボックス 217"/>
        <xdr:cNvSpPr txBox="1"/>
      </xdr:nvSpPr>
      <xdr:spPr>
        <a:xfrm>
          <a:off x="2717800" y="897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161925</xdr:rowOff>
    </xdr:from>
    <xdr:to>
      <xdr:col>3</xdr:col>
      <xdr:colOff>193675</xdr:colOff>
      <xdr:row>54</xdr:row>
      <xdr:rowOff>92075</xdr:rowOff>
    </xdr:to>
    <xdr:sp macro="" textlink="">
      <xdr:nvSpPr>
        <xdr:cNvPr id="219" name="円/楕円 218"/>
        <xdr:cNvSpPr/>
      </xdr:nvSpPr>
      <xdr:spPr>
        <a:xfrm>
          <a:off x="2159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102252</xdr:rowOff>
    </xdr:from>
    <xdr:ext cx="762000" cy="259045"/>
    <xdr:sp macro="" textlink="">
      <xdr:nvSpPr>
        <xdr:cNvPr id="220" name="テキスト ボックス 219"/>
        <xdr:cNvSpPr txBox="1"/>
      </xdr:nvSpPr>
      <xdr:spPr>
        <a:xfrm>
          <a:off x="1828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21" name="円/楕円 220"/>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22" name="テキスト ボックス 221"/>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その他（維持補修費・繰出金）については前年度から</a:t>
          </a:r>
          <a:r>
            <a:rPr kumimoji="1" lang="en-US" altLang="ja-JP" sz="1300">
              <a:latin typeface="ＭＳ Ｐゴシック"/>
            </a:rPr>
            <a:t>0.9</a:t>
          </a:r>
          <a:r>
            <a:rPr kumimoji="1" lang="ja-JP" altLang="en-US" sz="1300">
              <a:latin typeface="ＭＳ Ｐゴシック"/>
            </a:rPr>
            <a:t>ポイントの増加となっており、類似団体平均に比べ高い水準にある。</a:t>
          </a:r>
        </a:p>
        <a:p>
          <a:r>
            <a:rPr kumimoji="1" lang="ja-JP" altLang="en-US" sz="1300">
              <a:latin typeface="ＭＳ Ｐゴシック"/>
            </a:rPr>
            <a:t>　国民健康保険や介護保険の給付費の増加等により多額の繰出金が発生し、また公共施設等の老朽化による維持費が増加している。</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35560</xdr:rowOff>
    </xdr:to>
    <xdr:cxnSp macro="">
      <xdr:nvCxnSpPr>
        <xdr:cNvPr id="255" name="直線コネクタ 254"/>
        <xdr:cNvCxnSpPr/>
      </xdr:nvCxnSpPr>
      <xdr:spPr>
        <a:xfrm>
          <a:off x="15671800" y="9911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57</xdr:row>
      <xdr:rowOff>138430</xdr:rowOff>
    </xdr:to>
    <xdr:cxnSp macro="">
      <xdr:nvCxnSpPr>
        <xdr:cNvPr id="258" name="直線コネクタ 257"/>
        <xdr:cNvCxnSpPr/>
      </xdr:nvCxnSpPr>
      <xdr:spPr>
        <a:xfrm>
          <a:off x="14782800" y="9903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57</xdr:row>
      <xdr:rowOff>130810</xdr:rowOff>
    </xdr:to>
    <xdr:cxnSp macro="">
      <xdr:nvCxnSpPr>
        <xdr:cNvPr id="261" name="直線コネクタ 260"/>
        <xdr:cNvCxnSpPr/>
      </xdr:nvCxnSpPr>
      <xdr:spPr>
        <a:xfrm>
          <a:off x="13893800" y="9903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57</xdr:row>
      <xdr:rowOff>130810</xdr:rowOff>
    </xdr:to>
    <xdr:cxnSp macro="">
      <xdr:nvCxnSpPr>
        <xdr:cNvPr id="264" name="直線コネクタ 263"/>
        <xdr:cNvCxnSpPr/>
      </xdr:nvCxnSpPr>
      <xdr:spPr>
        <a:xfrm>
          <a:off x="13004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74" name="円/楕円 273"/>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128287</xdr:rowOff>
    </xdr:from>
    <xdr:ext cx="762000" cy="259045"/>
    <xdr:sp macro="" textlink="">
      <xdr:nvSpPr>
        <xdr:cNvPr id="275" name="その他該当値テキスト"/>
        <xdr:cNvSpPr txBox="1"/>
      </xdr:nvSpPr>
      <xdr:spPr>
        <a:xfrm>
          <a:off x="16598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6" name="円/楕円 275"/>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7" name="テキスト ボックス 276"/>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8" name="円/楕円 277"/>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9" name="テキスト ボックス 278"/>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80" name="円/楕円 279"/>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81" name="テキスト ボックス 280"/>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82" name="円/楕円 281"/>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83" name="テキスト ボックス 282"/>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ポイントの減少となっており、類似団体平均に比べ低い水準にある。</a:t>
          </a:r>
        </a:p>
        <a:p>
          <a:r>
            <a:rPr kumimoji="1" lang="ja-JP" altLang="en-US" sz="1300">
              <a:latin typeface="ＭＳ Ｐゴシック"/>
            </a:rPr>
            <a:t>　消防、広域連合等の一部事務組合に対する負担金等が類似団体に比べ少ないことが要因と考えられる。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76708</xdr:rowOff>
    </xdr:to>
    <xdr:cxnSp macro="">
      <xdr:nvCxnSpPr>
        <xdr:cNvPr id="313" name="直線コネクタ 312"/>
        <xdr:cNvCxnSpPr/>
      </xdr:nvCxnSpPr>
      <xdr:spPr>
        <a:xfrm flipV="1">
          <a:off x="15671800" y="58877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76708</xdr:rowOff>
    </xdr:to>
    <xdr:cxnSp macro="">
      <xdr:nvCxnSpPr>
        <xdr:cNvPr id="316" name="直線コネクタ 315"/>
        <xdr:cNvCxnSpPr/>
      </xdr:nvCxnSpPr>
      <xdr:spPr>
        <a:xfrm>
          <a:off x="14782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34</xdr:row>
      <xdr:rowOff>76708</xdr:rowOff>
    </xdr:to>
    <xdr:cxnSp macro="">
      <xdr:nvCxnSpPr>
        <xdr:cNvPr id="319" name="直線コネクタ 318"/>
        <xdr:cNvCxnSpPr/>
      </xdr:nvCxnSpPr>
      <xdr:spPr>
        <a:xfrm flipV="1">
          <a:off x="13893800" y="59014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76708</xdr:rowOff>
    </xdr:to>
    <xdr:cxnSp macro="">
      <xdr:nvCxnSpPr>
        <xdr:cNvPr id="322" name="直線コネクタ 321"/>
        <xdr:cNvCxnSpPr/>
      </xdr:nvCxnSpPr>
      <xdr:spPr>
        <a:xfrm>
          <a:off x="13004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32" name="円/楕円 331"/>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33"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25908</xdr:rowOff>
    </xdr:from>
    <xdr:to>
      <xdr:col>22</xdr:col>
      <xdr:colOff>615950</xdr:colOff>
      <xdr:row>34</xdr:row>
      <xdr:rowOff>127508</xdr:rowOff>
    </xdr:to>
    <xdr:sp macro="" textlink="">
      <xdr:nvSpPr>
        <xdr:cNvPr id="334" name="円/楕円 333"/>
        <xdr:cNvSpPr/>
      </xdr:nvSpPr>
      <xdr:spPr>
        <a:xfrm>
          <a:off x="15621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137685</xdr:rowOff>
    </xdr:from>
    <xdr:ext cx="736600" cy="259045"/>
    <xdr:sp macro="" textlink="">
      <xdr:nvSpPr>
        <xdr:cNvPr id="335" name="テキスト ボックス 334"/>
        <xdr:cNvSpPr txBox="1"/>
      </xdr:nvSpPr>
      <xdr:spPr>
        <a:xfrm>
          <a:off x="15290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21336</xdr:rowOff>
    </xdr:from>
    <xdr:to>
      <xdr:col>21</xdr:col>
      <xdr:colOff>412750</xdr:colOff>
      <xdr:row>34</xdr:row>
      <xdr:rowOff>122936</xdr:rowOff>
    </xdr:to>
    <xdr:sp macro="" textlink="">
      <xdr:nvSpPr>
        <xdr:cNvPr id="336" name="円/楕円 335"/>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133113</xdr:rowOff>
    </xdr:from>
    <xdr:ext cx="762000" cy="259045"/>
    <xdr:sp macro="" textlink="">
      <xdr:nvSpPr>
        <xdr:cNvPr id="337" name="テキスト ボックス 336"/>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25908</xdr:rowOff>
    </xdr:from>
    <xdr:to>
      <xdr:col>20</xdr:col>
      <xdr:colOff>209550</xdr:colOff>
      <xdr:row>34</xdr:row>
      <xdr:rowOff>127508</xdr:rowOff>
    </xdr:to>
    <xdr:sp macro="" textlink="">
      <xdr:nvSpPr>
        <xdr:cNvPr id="338" name="円/楕円 337"/>
        <xdr:cNvSpPr/>
      </xdr:nvSpPr>
      <xdr:spPr>
        <a:xfrm>
          <a:off x="13843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137685</xdr:rowOff>
    </xdr:from>
    <xdr:ext cx="762000" cy="259045"/>
    <xdr:sp macro="" textlink="">
      <xdr:nvSpPr>
        <xdr:cNvPr id="339" name="テキスト ボックス 338"/>
        <xdr:cNvSpPr txBox="1"/>
      </xdr:nvSpPr>
      <xdr:spPr>
        <a:xfrm>
          <a:off x="13512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xdr:rowOff>
    </xdr:from>
    <xdr:to>
      <xdr:col>19</xdr:col>
      <xdr:colOff>6350</xdr:colOff>
      <xdr:row>34</xdr:row>
      <xdr:rowOff>118364</xdr:rowOff>
    </xdr:to>
    <xdr:sp macro="" textlink="">
      <xdr:nvSpPr>
        <xdr:cNvPr id="340" name="円/楕円 339"/>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128541</xdr:rowOff>
    </xdr:from>
    <xdr:ext cx="762000" cy="259045"/>
    <xdr:sp macro="" textlink="">
      <xdr:nvSpPr>
        <xdr:cNvPr id="341" name="テキスト ボックス 340"/>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1.0</a:t>
          </a:r>
          <a:r>
            <a:rPr kumimoji="1" lang="ja-JP" altLang="en-US" sz="1300">
              <a:latin typeface="ＭＳ Ｐゴシック"/>
            </a:rPr>
            <a:t>ポイントの減となっており、類似団体平均と比べて、やや低い水準を保っている。過去の利率の高い大型公共施設建設事業に伴う市債の償還が進んだことによるものであるが、今後は公共施設の老朽化等に対応するための市債発行も見込まれ、公債費の増加が予想される。</a:t>
          </a:r>
          <a:endParaRPr kumimoji="1" lang="en-US" altLang="ja-JP" sz="1300">
            <a:latin typeface="ＭＳ Ｐゴシック"/>
          </a:endParaRPr>
        </a:p>
        <a:p>
          <a:r>
            <a:rPr kumimoji="1" lang="ja-JP" altLang="en-US" sz="1300">
              <a:latin typeface="ＭＳ Ｐゴシック"/>
            </a:rPr>
            <a:t>　償還と借入のバランスを注視して、引き続き健全な財政運営に努める。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65278</xdr:rowOff>
    </xdr:from>
    <xdr:to>
      <xdr:col>7</xdr:col>
      <xdr:colOff>15875</xdr:colOff>
      <xdr:row>77</xdr:row>
      <xdr:rowOff>110998</xdr:rowOff>
    </xdr:to>
    <xdr:cxnSp macro="">
      <xdr:nvCxnSpPr>
        <xdr:cNvPr id="371" name="直線コネクタ 370"/>
        <xdr:cNvCxnSpPr/>
      </xdr:nvCxnSpPr>
      <xdr:spPr>
        <a:xfrm flipV="1">
          <a:off x="3987800" y="13266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271</xdr:rowOff>
    </xdr:from>
    <xdr:ext cx="762000" cy="259045"/>
    <xdr:sp macro="" textlink="">
      <xdr:nvSpPr>
        <xdr:cNvPr id="372" name="公債費平均値テキスト"/>
        <xdr:cNvSpPr txBox="1"/>
      </xdr:nvSpPr>
      <xdr:spPr>
        <a:xfrm>
          <a:off x="4914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110998</xdr:rowOff>
    </xdr:from>
    <xdr:to>
      <xdr:col>5</xdr:col>
      <xdr:colOff>549275</xdr:colOff>
      <xdr:row>77</xdr:row>
      <xdr:rowOff>115570</xdr:rowOff>
    </xdr:to>
    <xdr:cxnSp macro="">
      <xdr:nvCxnSpPr>
        <xdr:cNvPr id="374" name="直線コネクタ 373"/>
        <xdr:cNvCxnSpPr/>
      </xdr:nvCxnSpPr>
      <xdr:spPr>
        <a:xfrm flipV="1">
          <a:off x="3098800" y="13312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76" name="テキスト ボックス 37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115570</xdr:rowOff>
    </xdr:from>
    <xdr:to>
      <xdr:col>4</xdr:col>
      <xdr:colOff>346075</xdr:colOff>
      <xdr:row>77</xdr:row>
      <xdr:rowOff>147574</xdr:rowOff>
    </xdr:to>
    <xdr:cxnSp macro="">
      <xdr:nvCxnSpPr>
        <xdr:cNvPr id="377" name="直線コネクタ 376"/>
        <xdr:cNvCxnSpPr/>
      </xdr:nvCxnSpPr>
      <xdr:spPr>
        <a:xfrm flipV="1">
          <a:off x="2209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9" name="テキスト ボックス 378"/>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143002</xdr:rowOff>
    </xdr:from>
    <xdr:to>
      <xdr:col>3</xdr:col>
      <xdr:colOff>142875</xdr:colOff>
      <xdr:row>77</xdr:row>
      <xdr:rowOff>147574</xdr:rowOff>
    </xdr:to>
    <xdr:cxnSp macro="">
      <xdr:nvCxnSpPr>
        <xdr:cNvPr id="380" name="直線コネクタ 379"/>
        <xdr:cNvCxnSpPr/>
      </xdr:nvCxnSpPr>
      <xdr:spPr>
        <a:xfrm>
          <a:off x="1320800" y="13344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82" name="テキスト ボックス 381"/>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4" name="テキスト ボックス 383"/>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14478</xdr:rowOff>
    </xdr:from>
    <xdr:to>
      <xdr:col>7</xdr:col>
      <xdr:colOff>66675</xdr:colOff>
      <xdr:row>77</xdr:row>
      <xdr:rowOff>116078</xdr:rowOff>
    </xdr:to>
    <xdr:sp macro="" textlink="">
      <xdr:nvSpPr>
        <xdr:cNvPr id="390" name="円/楕円 389"/>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31005</xdr:rowOff>
    </xdr:from>
    <xdr:ext cx="762000" cy="259045"/>
    <xdr:sp macro="" textlink="">
      <xdr:nvSpPr>
        <xdr:cNvPr id="391" name="公債費該当値テキスト"/>
        <xdr:cNvSpPr txBox="1"/>
      </xdr:nvSpPr>
      <xdr:spPr>
        <a:xfrm>
          <a:off x="4914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60198</xdr:rowOff>
    </xdr:from>
    <xdr:to>
      <xdr:col>5</xdr:col>
      <xdr:colOff>600075</xdr:colOff>
      <xdr:row>77</xdr:row>
      <xdr:rowOff>161798</xdr:rowOff>
    </xdr:to>
    <xdr:sp macro="" textlink="">
      <xdr:nvSpPr>
        <xdr:cNvPr id="392" name="円/楕円 391"/>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525</xdr:rowOff>
    </xdr:from>
    <xdr:ext cx="736600" cy="259045"/>
    <xdr:sp macro="" textlink="">
      <xdr:nvSpPr>
        <xdr:cNvPr id="393" name="テキスト ボックス 392"/>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64770</xdr:rowOff>
    </xdr:from>
    <xdr:to>
      <xdr:col>4</xdr:col>
      <xdr:colOff>396875</xdr:colOff>
      <xdr:row>77</xdr:row>
      <xdr:rowOff>166370</xdr:rowOff>
    </xdr:to>
    <xdr:sp macro="" textlink="">
      <xdr:nvSpPr>
        <xdr:cNvPr id="394" name="円/楕円 393"/>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5097</xdr:rowOff>
    </xdr:from>
    <xdr:ext cx="762000" cy="259045"/>
    <xdr:sp macro="" textlink="">
      <xdr:nvSpPr>
        <xdr:cNvPr id="395" name="テキスト ボックス 394"/>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96" name="円/楕円 395"/>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37101</xdr:rowOff>
    </xdr:from>
    <xdr:ext cx="762000" cy="259045"/>
    <xdr:sp macro="" textlink="">
      <xdr:nvSpPr>
        <xdr:cNvPr id="397" name="テキスト ボックス 396"/>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8" name="円/楕円 397"/>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99" name="テキスト ボックス 398"/>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公債費以外の経常経費については前年度から</a:t>
          </a:r>
          <a:r>
            <a:rPr kumimoji="1" lang="en-US" altLang="ja-JP" sz="1300">
              <a:latin typeface="ＭＳ Ｐゴシック"/>
            </a:rPr>
            <a:t>0.5</a:t>
          </a:r>
          <a:r>
            <a:rPr kumimoji="1" lang="ja-JP" altLang="en-US" sz="1300">
              <a:latin typeface="ＭＳ Ｐゴシック"/>
            </a:rPr>
            <a:t>ポイントの増となっており、類似団体平均と比べ低い水準にある。今後とも総体的な経費の抑制に努める。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83565</xdr:rowOff>
    </xdr:from>
    <xdr:to>
      <xdr:col>24</xdr:col>
      <xdr:colOff>31750</xdr:colOff>
      <xdr:row>77</xdr:row>
      <xdr:rowOff>106426</xdr:rowOff>
    </xdr:to>
    <xdr:cxnSp macro="">
      <xdr:nvCxnSpPr>
        <xdr:cNvPr id="430" name="直線コネクタ 429"/>
        <xdr:cNvCxnSpPr/>
      </xdr:nvCxnSpPr>
      <xdr:spPr>
        <a:xfrm>
          <a:off x="15671800" y="13285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83565</xdr:rowOff>
    </xdr:to>
    <xdr:cxnSp macro="">
      <xdr:nvCxnSpPr>
        <xdr:cNvPr id="433" name="直線コネクタ 432"/>
        <xdr:cNvCxnSpPr/>
      </xdr:nvCxnSpPr>
      <xdr:spPr>
        <a:xfrm>
          <a:off x="14782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51563</xdr:rowOff>
    </xdr:to>
    <xdr:cxnSp macro="">
      <xdr:nvCxnSpPr>
        <xdr:cNvPr id="436" name="直線コネクタ 435"/>
        <xdr:cNvCxnSpPr/>
      </xdr:nvCxnSpPr>
      <xdr:spPr>
        <a:xfrm>
          <a:off x="13893800" y="13253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51563</xdr:rowOff>
    </xdr:from>
    <xdr:to>
      <xdr:col>20</xdr:col>
      <xdr:colOff>158750</xdr:colOff>
      <xdr:row>77</xdr:row>
      <xdr:rowOff>78994</xdr:rowOff>
    </xdr:to>
    <xdr:cxnSp macro="">
      <xdr:nvCxnSpPr>
        <xdr:cNvPr id="439" name="直線コネクタ 438"/>
        <xdr:cNvCxnSpPr/>
      </xdr:nvCxnSpPr>
      <xdr:spPr>
        <a:xfrm flipV="1">
          <a:off x="13004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55626</xdr:rowOff>
    </xdr:from>
    <xdr:to>
      <xdr:col>24</xdr:col>
      <xdr:colOff>82550</xdr:colOff>
      <xdr:row>77</xdr:row>
      <xdr:rowOff>157226</xdr:rowOff>
    </xdr:to>
    <xdr:sp macro="" textlink="">
      <xdr:nvSpPr>
        <xdr:cNvPr id="449" name="円/楕円 448"/>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72153</xdr:rowOff>
    </xdr:from>
    <xdr:ext cx="762000" cy="259045"/>
    <xdr:sp macro="" textlink="">
      <xdr:nvSpPr>
        <xdr:cNvPr id="450" name="公債費以外該当値テキスト"/>
        <xdr:cNvSpPr txBox="1"/>
      </xdr:nvSpPr>
      <xdr:spPr>
        <a:xfrm>
          <a:off x="16598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32765</xdr:rowOff>
    </xdr:from>
    <xdr:to>
      <xdr:col>22</xdr:col>
      <xdr:colOff>615950</xdr:colOff>
      <xdr:row>77</xdr:row>
      <xdr:rowOff>134365</xdr:rowOff>
    </xdr:to>
    <xdr:sp macro="" textlink="">
      <xdr:nvSpPr>
        <xdr:cNvPr id="451" name="円/楕円 450"/>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119142</xdr:rowOff>
    </xdr:from>
    <xdr:ext cx="736600" cy="259045"/>
    <xdr:sp macro="" textlink="">
      <xdr:nvSpPr>
        <xdr:cNvPr id="452" name="テキスト ボックス 451"/>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3" name="円/楕円 452"/>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54" name="テキスト ボックス 453"/>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5" name="円/楕円 454"/>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87140</xdr:rowOff>
    </xdr:from>
    <xdr:ext cx="762000" cy="259045"/>
    <xdr:sp macro="" textlink="">
      <xdr:nvSpPr>
        <xdr:cNvPr id="456" name="テキスト ボックス 455"/>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28194</xdr:rowOff>
    </xdr:from>
    <xdr:to>
      <xdr:col>19</xdr:col>
      <xdr:colOff>6350</xdr:colOff>
      <xdr:row>77</xdr:row>
      <xdr:rowOff>129794</xdr:rowOff>
    </xdr:to>
    <xdr:sp macro="" textlink="">
      <xdr:nvSpPr>
        <xdr:cNvPr id="457" name="円/楕円 456"/>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114571</xdr:rowOff>
    </xdr:from>
    <xdr:ext cx="762000" cy="259045"/>
    <xdr:sp macro="" textlink="">
      <xdr:nvSpPr>
        <xdr:cNvPr id="458" name="テキスト ボックス 457"/>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北海道北広島市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154927</xdr:rowOff>
    </xdr:from>
    <xdr:to>
      <xdr:col>4</xdr:col>
      <xdr:colOff>1117600</xdr:colOff>
      <xdr:row>17</xdr:row>
      <xdr:rowOff>26683</xdr:rowOff>
    </xdr:to>
    <xdr:cxnSp macro="">
      <xdr:nvCxnSpPr>
        <xdr:cNvPr id="50" name="直線コネクタ 49"/>
        <xdr:cNvCxnSpPr/>
      </xdr:nvCxnSpPr>
      <xdr:spPr bwMode="auto">
        <a:xfrm flipV="1">
          <a:off x="5003800" y="2945752"/>
          <a:ext cx="647700" cy="43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26683</xdr:rowOff>
    </xdr:from>
    <xdr:to>
      <xdr:col>4</xdr:col>
      <xdr:colOff>469900</xdr:colOff>
      <xdr:row>17</xdr:row>
      <xdr:rowOff>88310</xdr:rowOff>
    </xdr:to>
    <xdr:cxnSp macro="">
      <xdr:nvCxnSpPr>
        <xdr:cNvPr id="53" name="直線コネクタ 52"/>
        <xdr:cNvCxnSpPr/>
      </xdr:nvCxnSpPr>
      <xdr:spPr bwMode="auto">
        <a:xfrm flipV="1">
          <a:off x="4305300" y="2988958"/>
          <a:ext cx="698500" cy="61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58839</xdr:rowOff>
    </xdr:from>
    <xdr:to>
      <xdr:col>3</xdr:col>
      <xdr:colOff>904875</xdr:colOff>
      <xdr:row>17</xdr:row>
      <xdr:rowOff>88310</xdr:rowOff>
    </xdr:to>
    <xdr:cxnSp macro="">
      <xdr:nvCxnSpPr>
        <xdr:cNvPr id="56" name="直線コネクタ 55"/>
        <xdr:cNvCxnSpPr/>
      </xdr:nvCxnSpPr>
      <xdr:spPr bwMode="auto">
        <a:xfrm>
          <a:off x="3606800" y="3021114"/>
          <a:ext cx="698500" cy="29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25425</xdr:rowOff>
    </xdr:from>
    <xdr:to>
      <xdr:col>3</xdr:col>
      <xdr:colOff>206375</xdr:colOff>
      <xdr:row>17</xdr:row>
      <xdr:rowOff>58839</xdr:rowOff>
    </xdr:to>
    <xdr:cxnSp macro="">
      <xdr:nvCxnSpPr>
        <xdr:cNvPr id="59" name="直線コネクタ 58"/>
        <xdr:cNvCxnSpPr/>
      </xdr:nvCxnSpPr>
      <xdr:spPr bwMode="auto">
        <a:xfrm>
          <a:off x="2908300" y="2987700"/>
          <a:ext cx="698500" cy="3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104127</xdr:rowOff>
    </xdr:from>
    <xdr:to>
      <xdr:col>5</xdr:col>
      <xdr:colOff>34925</xdr:colOff>
      <xdr:row>17</xdr:row>
      <xdr:rowOff>34277</xdr:rowOff>
    </xdr:to>
    <xdr:sp macro="" textlink="">
      <xdr:nvSpPr>
        <xdr:cNvPr id="69" name="円/楕円 68"/>
        <xdr:cNvSpPr/>
      </xdr:nvSpPr>
      <xdr:spPr bwMode="auto">
        <a:xfrm>
          <a:off x="5600700" y="2894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120654</xdr:rowOff>
    </xdr:from>
    <xdr:ext cx="762000" cy="259045"/>
    <xdr:sp macro="" textlink="">
      <xdr:nvSpPr>
        <xdr:cNvPr id="70" name="人口1人当たり決算額の推移該当値テキスト130"/>
        <xdr:cNvSpPr txBox="1"/>
      </xdr:nvSpPr>
      <xdr:spPr>
        <a:xfrm>
          <a:off x="5740400" y="274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72,034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147333</xdr:rowOff>
    </xdr:from>
    <xdr:to>
      <xdr:col>4</xdr:col>
      <xdr:colOff>520700</xdr:colOff>
      <xdr:row>17</xdr:row>
      <xdr:rowOff>77483</xdr:rowOff>
    </xdr:to>
    <xdr:sp macro="" textlink="">
      <xdr:nvSpPr>
        <xdr:cNvPr id="71" name="円/楕円 70"/>
        <xdr:cNvSpPr/>
      </xdr:nvSpPr>
      <xdr:spPr bwMode="auto">
        <a:xfrm>
          <a:off x="4953000" y="2938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62260</xdr:rowOff>
    </xdr:from>
    <xdr:ext cx="736600" cy="259045"/>
    <xdr:sp macro="" textlink="">
      <xdr:nvSpPr>
        <xdr:cNvPr id="72" name="テキスト ボックス 71"/>
        <xdr:cNvSpPr txBox="1"/>
      </xdr:nvSpPr>
      <xdr:spPr>
        <a:xfrm>
          <a:off x="4622800" y="3024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37510</xdr:rowOff>
    </xdr:from>
    <xdr:to>
      <xdr:col>3</xdr:col>
      <xdr:colOff>955675</xdr:colOff>
      <xdr:row>17</xdr:row>
      <xdr:rowOff>139110</xdr:rowOff>
    </xdr:to>
    <xdr:sp macro="" textlink="">
      <xdr:nvSpPr>
        <xdr:cNvPr id="73" name="円/楕円 72"/>
        <xdr:cNvSpPr/>
      </xdr:nvSpPr>
      <xdr:spPr bwMode="auto">
        <a:xfrm>
          <a:off x="4254500" y="299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123887</xdr:rowOff>
    </xdr:from>
    <xdr:ext cx="762000" cy="259045"/>
    <xdr:sp macro="" textlink="">
      <xdr:nvSpPr>
        <xdr:cNvPr id="74" name="テキスト ボックス 73"/>
        <xdr:cNvSpPr txBox="1"/>
      </xdr:nvSpPr>
      <xdr:spPr>
        <a:xfrm>
          <a:off x="3924300" y="308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8039</xdr:rowOff>
    </xdr:from>
    <xdr:to>
      <xdr:col>3</xdr:col>
      <xdr:colOff>257175</xdr:colOff>
      <xdr:row>17</xdr:row>
      <xdr:rowOff>109639</xdr:rowOff>
    </xdr:to>
    <xdr:sp macro="" textlink="">
      <xdr:nvSpPr>
        <xdr:cNvPr id="75" name="円/楕円 74"/>
        <xdr:cNvSpPr/>
      </xdr:nvSpPr>
      <xdr:spPr bwMode="auto">
        <a:xfrm>
          <a:off x="3556000" y="2970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94416</xdr:rowOff>
    </xdr:from>
    <xdr:ext cx="762000" cy="259045"/>
    <xdr:sp macro="" textlink="">
      <xdr:nvSpPr>
        <xdr:cNvPr id="76" name="テキスト ボックス 75"/>
        <xdr:cNvSpPr txBox="1"/>
      </xdr:nvSpPr>
      <xdr:spPr>
        <a:xfrm>
          <a:off x="3225800" y="3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68,078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146075</xdr:rowOff>
    </xdr:from>
    <xdr:to>
      <xdr:col>2</xdr:col>
      <xdr:colOff>692150</xdr:colOff>
      <xdr:row>17</xdr:row>
      <xdr:rowOff>76225</xdr:rowOff>
    </xdr:to>
    <xdr:sp macro="" textlink="">
      <xdr:nvSpPr>
        <xdr:cNvPr id="77" name="円/楕円 76"/>
        <xdr:cNvSpPr/>
      </xdr:nvSpPr>
      <xdr:spPr bwMode="auto">
        <a:xfrm>
          <a:off x="2857500" y="293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61002</xdr:rowOff>
    </xdr:from>
    <xdr:ext cx="762000" cy="259045"/>
    <xdr:sp macro="" textlink="">
      <xdr:nvSpPr>
        <xdr:cNvPr id="78" name="テキスト ボックス 77"/>
        <xdr:cNvSpPr txBox="1"/>
      </xdr:nvSpPr>
      <xdr:spPr>
        <a:xfrm>
          <a:off x="2527300" y="30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13786</xdr:rowOff>
    </xdr:from>
    <xdr:to>
      <xdr:col>4</xdr:col>
      <xdr:colOff>1117600</xdr:colOff>
      <xdr:row>37</xdr:row>
      <xdr:rowOff>51076</xdr:rowOff>
    </xdr:to>
    <xdr:cxnSp macro="">
      <xdr:nvCxnSpPr>
        <xdr:cNvPr id="115" name="直線コネクタ 114"/>
        <xdr:cNvCxnSpPr/>
      </xdr:nvCxnSpPr>
      <xdr:spPr bwMode="auto">
        <a:xfrm flipV="1">
          <a:off x="5003800" y="7138486"/>
          <a:ext cx="647700" cy="37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203398</xdr:rowOff>
    </xdr:from>
    <xdr:ext cx="762000" cy="259045"/>
    <xdr:sp macro="" textlink="">
      <xdr:nvSpPr>
        <xdr:cNvPr id="116" name="人口1人当たり決算額の推移平均値テキスト445"/>
        <xdr:cNvSpPr txBox="1"/>
      </xdr:nvSpPr>
      <xdr:spPr>
        <a:xfrm>
          <a:off x="5740400" y="681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109455</xdr:rowOff>
    </xdr:from>
    <xdr:to>
      <xdr:col>4</xdr:col>
      <xdr:colOff>469900</xdr:colOff>
      <xdr:row>37</xdr:row>
      <xdr:rowOff>51076</xdr:rowOff>
    </xdr:to>
    <xdr:cxnSp macro="">
      <xdr:nvCxnSpPr>
        <xdr:cNvPr id="118" name="直線コネクタ 117"/>
        <xdr:cNvCxnSpPr/>
      </xdr:nvCxnSpPr>
      <xdr:spPr bwMode="auto">
        <a:xfrm>
          <a:off x="4305300" y="7062705"/>
          <a:ext cx="698500" cy="11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18899</xdr:rowOff>
    </xdr:from>
    <xdr:ext cx="736600" cy="259045"/>
    <xdr:sp macro="" textlink="">
      <xdr:nvSpPr>
        <xdr:cNvPr id="120" name="テキスト ボックス 119"/>
        <xdr:cNvSpPr txBox="1"/>
      </xdr:nvSpPr>
      <xdr:spPr>
        <a:xfrm>
          <a:off x="4622800" y="662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301679</xdr:rowOff>
    </xdr:from>
    <xdr:to>
      <xdr:col>3</xdr:col>
      <xdr:colOff>904875</xdr:colOff>
      <xdr:row>36</xdr:row>
      <xdr:rowOff>109455</xdr:rowOff>
    </xdr:to>
    <xdr:cxnSp macro="">
      <xdr:nvCxnSpPr>
        <xdr:cNvPr id="121" name="直線コネクタ 120"/>
        <xdr:cNvCxnSpPr/>
      </xdr:nvCxnSpPr>
      <xdr:spPr bwMode="auto">
        <a:xfrm>
          <a:off x="3606800" y="6912029"/>
          <a:ext cx="698500" cy="150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305220</xdr:rowOff>
    </xdr:from>
    <xdr:ext cx="762000" cy="259045"/>
    <xdr:sp macro="" textlink="">
      <xdr:nvSpPr>
        <xdr:cNvPr id="123" name="テキスト ボックス 122"/>
        <xdr:cNvSpPr txBox="1"/>
      </xdr:nvSpPr>
      <xdr:spPr>
        <a:xfrm>
          <a:off x="3924300" y="65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301679</xdr:rowOff>
    </xdr:from>
    <xdr:to>
      <xdr:col>3</xdr:col>
      <xdr:colOff>206375</xdr:colOff>
      <xdr:row>36</xdr:row>
      <xdr:rowOff>77194</xdr:rowOff>
    </xdr:to>
    <xdr:cxnSp macro="">
      <xdr:nvCxnSpPr>
        <xdr:cNvPr id="124" name="直線コネクタ 123"/>
        <xdr:cNvCxnSpPr/>
      </xdr:nvCxnSpPr>
      <xdr:spPr bwMode="auto">
        <a:xfrm flipV="1">
          <a:off x="2908300" y="6912029"/>
          <a:ext cx="698500" cy="118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134436</xdr:rowOff>
    </xdr:from>
    <xdr:to>
      <xdr:col>5</xdr:col>
      <xdr:colOff>34925</xdr:colOff>
      <xdr:row>37</xdr:row>
      <xdr:rowOff>64586</xdr:rowOff>
    </xdr:to>
    <xdr:sp macro="" textlink="">
      <xdr:nvSpPr>
        <xdr:cNvPr id="134" name="円/楕円 133"/>
        <xdr:cNvSpPr/>
      </xdr:nvSpPr>
      <xdr:spPr bwMode="auto">
        <a:xfrm>
          <a:off x="5600700" y="7087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106513</xdr:rowOff>
    </xdr:from>
    <xdr:ext cx="762000" cy="259045"/>
    <xdr:sp macro="" textlink="">
      <xdr:nvSpPr>
        <xdr:cNvPr id="135" name="人口1人当たり決算額の推移該当値テキスト445"/>
        <xdr:cNvSpPr txBox="1"/>
      </xdr:nvSpPr>
      <xdr:spPr>
        <a:xfrm>
          <a:off x="5740400" y="70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7,962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276</xdr:rowOff>
    </xdr:from>
    <xdr:to>
      <xdr:col>4</xdr:col>
      <xdr:colOff>520700</xdr:colOff>
      <xdr:row>37</xdr:row>
      <xdr:rowOff>101876</xdr:rowOff>
    </xdr:to>
    <xdr:sp macro="" textlink="">
      <xdr:nvSpPr>
        <xdr:cNvPr id="136" name="円/楕円 135"/>
        <xdr:cNvSpPr/>
      </xdr:nvSpPr>
      <xdr:spPr bwMode="auto">
        <a:xfrm>
          <a:off x="4953000" y="7124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86653</xdr:rowOff>
    </xdr:from>
    <xdr:ext cx="736600" cy="259045"/>
    <xdr:sp macro="" textlink="">
      <xdr:nvSpPr>
        <xdr:cNvPr id="137" name="テキスト ボックス 136"/>
        <xdr:cNvSpPr txBox="1"/>
      </xdr:nvSpPr>
      <xdr:spPr>
        <a:xfrm>
          <a:off x="4622800" y="721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58655</xdr:rowOff>
    </xdr:from>
    <xdr:to>
      <xdr:col>3</xdr:col>
      <xdr:colOff>955675</xdr:colOff>
      <xdr:row>36</xdr:row>
      <xdr:rowOff>160255</xdr:rowOff>
    </xdr:to>
    <xdr:sp macro="" textlink="">
      <xdr:nvSpPr>
        <xdr:cNvPr id="138" name="円/楕円 137"/>
        <xdr:cNvSpPr/>
      </xdr:nvSpPr>
      <xdr:spPr bwMode="auto">
        <a:xfrm>
          <a:off x="4254500" y="7011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145032</xdr:rowOff>
    </xdr:from>
    <xdr:ext cx="762000" cy="259045"/>
    <xdr:sp macro="" textlink="">
      <xdr:nvSpPr>
        <xdr:cNvPr id="139" name="テキスト ボックス 138"/>
        <xdr:cNvSpPr txBox="1"/>
      </xdr:nvSpPr>
      <xdr:spPr>
        <a:xfrm>
          <a:off x="3924300" y="709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250879</xdr:rowOff>
    </xdr:from>
    <xdr:to>
      <xdr:col>3</xdr:col>
      <xdr:colOff>257175</xdr:colOff>
      <xdr:row>36</xdr:row>
      <xdr:rowOff>9579</xdr:rowOff>
    </xdr:to>
    <xdr:sp macro="" textlink="">
      <xdr:nvSpPr>
        <xdr:cNvPr id="140" name="円/楕円 139"/>
        <xdr:cNvSpPr/>
      </xdr:nvSpPr>
      <xdr:spPr bwMode="auto">
        <a:xfrm>
          <a:off x="3556000" y="686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337256</xdr:rowOff>
    </xdr:from>
    <xdr:ext cx="762000" cy="259045"/>
    <xdr:sp macro="" textlink="">
      <xdr:nvSpPr>
        <xdr:cNvPr id="141" name="テキスト ボックス 140"/>
        <xdr:cNvSpPr txBox="1"/>
      </xdr:nvSpPr>
      <xdr:spPr>
        <a:xfrm>
          <a:off x="3225800" y="694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26394</xdr:rowOff>
    </xdr:from>
    <xdr:to>
      <xdr:col>2</xdr:col>
      <xdr:colOff>692150</xdr:colOff>
      <xdr:row>36</xdr:row>
      <xdr:rowOff>127994</xdr:rowOff>
    </xdr:to>
    <xdr:sp macro="" textlink="">
      <xdr:nvSpPr>
        <xdr:cNvPr id="142" name="円/楕円 141"/>
        <xdr:cNvSpPr/>
      </xdr:nvSpPr>
      <xdr:spPr bwMode="auto">
        <a:xfrm>
          <a:off x="2857500" y="6979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112771</xdr:rowOff>
    </xdr:from>
    <xdr:ext cx="762000" cy="259045"/>
    <xdr:sp macro="" textlink="">
      <xdr:nvSpPr>
        <xdr:cNvPr id="143" name="テキスト ボックス 142"/>
        <xdr:cNvSpPr txBox="1"/>
      </xdr:nvSpPr>
      <xdr:spPr>
        <a:xfrm>
          <a:off x="2527300" y="70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59,348
59,194
119.05
23,630,412
23,257,251
367,543
12,927,089
25,374,183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115148</xdr:rowOff>
    </xdr:from>
    <xdr:to>
      <xdr:col>6</xdr:col>
      <xdr:colOff>511175</xdr:colOff>
      <xdr:row>34</xdr:row>
      <xdr:rowOff>156822</xdr:rowOff>
    </xdr:to>
    <xdr:cxnSp macro="">
      <xdr:nvCxnSpPr>
        <xdr:cNvPr id="59" name="直線コネクタ 58"/>
        <xdr:cNvCxnSpPr/>
      </xdr:nvCxnSpPr>
      <xdr:spPr>
        <a:xfrm flipV="1">
          <a:off x="3797300" y="5944448"/>
          <a:ext cx="8382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156822</xdr:rowOff>
    </xdr:from>
    <xdr:to>
      <xdr:col>5</xdr:col>
      <xdr:colOff>358775</xdr:colOff>
      <xdr:row>34</xdr:row>
      <xdr:rowOff>157074</xdr:rowOff>
    </xdr:to>
    <xdr:cxnSp macro="">
      <xdr:nvCxnSpPr>
        <xdr:cNvPr id="62" name="直線コネクタ 61"/>
        <xdr:cNvCxnSpPr/>
      </xdr:nvCxnSpPr>
      <xdr:spPr>
        <a:xfrm flipV="1">
          <a:off x="2908300" y="5986122"/>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157074</xdr:rowOff>
    </xdr:from>
    <xdr:to>
      <xdr:col>4</xdr:col>
      <xdr:colOff>155575</xdr:colOff>
      <xdr:row>35</xdr:row>
      <xdr:rowOff>26817</xdr:rowOff>
    </xdr:to>
    <xdr:cxnSp macro="">
      <xdr:nvCxnSpPr>
        <xdr:cNvPr id="65" name="直線コネクタ 64"/>
        <xdr:cNvCxnSpPr/>
      </xdr:nvCxnSpPr>
      <xdr:spPr>
        <a:xfrm flipV="1">
          <a:off x="2019300" y="5986374"/>
          <a:ext cx="889000" cy="4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146467</xdr:rowOff>
    </xdr:from>
    <xdr:to>
      <xdr:col>2</xdr:col>
      <xdr:colOff>638175</xdr:colOff>
      <xdr:row>35</xdr:row>
      <xdr:rowOff>26817</xdr:rowOff>
    </xdr:to>
    <xdr:cxnSp macro="">
      <xdr:nvCxnSpPr>
        <xdr:cNvPr id="68" name="直線コネクタ 67"/>
        <xdr:cNvCxnSpPr/>
      </xdr:nvCxnSpPr>
      <xdr:spPr>
        <a:xfrm>
          <a:off x="1130300" y="5975767"/>
          <a:ext cx="8890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64348</xdr:rowOff>
    </xdr:from>
    <xdr:to>
      <xdr:col>6</xdr:col>
      <xdr:colOff>561975</xdr:colOff>
      <xdr:row>34</xdr:row>
      <xdr:rowOff>165948</xdr:rowOff>
    </xdr:to>
    <xdr:sp macro="" textlink="">
      <xdr:nvSpPr>
        <xdr:cNvPr id="78" name="円/楕円 77"/>
        <xdr:cNvSpPr/>
      </xdr:nvSpPr>
      <xdr:spPr>
        <a:xfrm>
          <a:off x="4584700" y="589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87225</xdr:rowOff>
    </xdr:from>
    <xdr:ext cx="534377" cy="259045"/>
    <xdr:sp macro="" textlink="">
      <xdr:nvSpPr>
        <xdr:cNvPr id="79" name="人件費該当値テキスト"/>
        <xdr:cNvSpPr txBox="1"/>
      </xdr:nvSpPr>
      <xdr:spPr>
        <a:xfrm>
          <a:off x="4686300" y="574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71,074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106022</xdr:rowOff>
    </xdr:from>
    <xdr:to>
      <xdr:col>5</xdr:col>
      <xdr:colOff>409575</xdr:colOff>
      <xdr:row>35</xdr:row>
      <xdr:rowOff>36172</xdr:rowOff>
    </xdr:to>
    <xdr:sp macro="" textlink="">
      <xdr:nvSpPr>
        <xdr:cNvPr id="80" name="円/楕円 79"/>
        <xdr:cNvSpPr/>
      </xdr:nvSpPr>
      <xdr:spPr>
        <a:xfrm>
          <a:off x="3746500" y="593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52699</xdr:rowOff>
    </xdr:from>
    <xdr:ext cx="534377" cy="259045"/>
    <xdr:sp macro="" textlink="">
      <xdr:nvSpPr>
        <xdr:cNvPr id="81" name="テキスト ボックス 80"/>
        <xdr:cNvSpPr txBox="1"/>
      </xdr:nvSpPr>
      <xdr:spPr>
        <a:xfrm>
          <a:off x="3530111" y="571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106274</xdr:rowOff>
    </xdr:from>
    <xdr:to>
      <xdr:col>4</xdr:col>
      <xdr:colOff>206375</xdr:colOff>
      <xdr:row>35</xdr:row>
      <xdr:rowOff>36424</xdr:rowOff>
    </xdr:to>
    <xdr:sp macro="" textlink="">
      <xdr:nvSpPr>
        <xdr:cNvPr id="82" name="円/楕円 81"/>
        <xdr:cNvSpPr/>
      </xdr:nvSpPr>
      <xdr:spPr>
        <a:xfrm>
          <a:off x="2857500" y="59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52951</xdr:rowOff>
    </xdr:from>
    <xdr:ext cx="534377" cy="259045"/>
    <xdr:sp macro="" textlink="">
      <xdr:nvSpPr>
        <xdr:cNvPr id="83" name="テキスト ボックス 82"/>
        <xdr:cNvSpPr txBox="1"/>
      </xdr:nvSpPr>
      <xdr:spPr>
        <a:xfrm>
          <a:off x="2641111" y="57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147467</xdr:rowOff>
    </xdr:from>
    <xdr:to>
      <xdr:col>3</xdr:col>
      <xdr:colOff>3175</xdr:colOff>
      <xdr:row>35</xdr:row>
      <xdr:rowOff>77617</xdr:rowOff>
    </xdr:to>
    <xdr:sp macro="" textlink="">
      <xdr:nvSpPr>
        <xdr:cNvPr id="84" name="円/楕円 83"/>
        <xdr:cNvSpPr/>
      </xdr:nvSpPr>
      <xdr:spPr>
        <a:xfrm>
          <a:off x="1968500" y="597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94144</xdr:rowOff>
    </xdr:from>
    <xdr:ext cx="534377" cy="259045"/>
    <xdr:sp macro="" textlink="">
      <xdr:nvSpPr>
        <xdr:cNvPr id="85" name="テキスト ボックス 84"/>
        <xdr:cNvSpPr txBox="1"/>
      </xdr:nvSpPr>
      <xdr:spPr>
        <a:xfrm>
          <a:off x="1752111" y="575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95667</xdr:rowOff>
    </xdr:from>
    <xdr:to>
      <xdr:col>1</xdr:col>
      <xdr:colOff>485775</xdr:colOff>
      <xdr:row>35</xdr:row>
      <xdr:rowOff>25817</xdr:rowOff>
    </xdr:to>
    <xdr:sp macro="" textlink="">
      <xdr:nvSpPr>
        <xdr:cNvPr id="86" name="円/楕円 85"/>
        <xdr:cNvSpPr/>
      </xdr:nvSpPr>
      <xdr:spPr>
        <a:xfrm>
          <a:off x="1079500" y="59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42344</xdr:rowOff>
    </xdr:from>
    <xdr:ext cx="534377" cy="259045"/>
    <xdr:sp macro="" textlink="">
      <xdr:nvSpPr>
        <xdr:cNvPr id="87" name="テキスト ボックス 86"/>
        <xdr:cNvSpPr txBox="1"/>
      </xdr:nvSpPr>
      <xdr:spPr>
        <a:xfrm>
          <a:off x="863111" y="57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29514</xdr:rowOff>
    </xdr:from>
    <xdr:to>
      <xdr:col>6</xdr:col>
      <xdr:colOff>511175</xdr:colOff>
      <xdr:row>54</xdr:row>
      <xdr:rowOff>85065</xdr:rowOff>
    </xdr:to>
    <xdr:cxnSp macro="">
      <xdr:nvCxnSpPr>
        <xdr:cNvPr id="119" name="直線コネクタ 118"/>
        <xdr:cNvCxnSpPr/>
      </xdr:nvCxnSpPr>
      <xdr:spPr>
        <a:xfrm flipV="1">
          <a:off x="3797300" y="9287814"/>
          <a:ext cx="8382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85065</xdr:rowOff>
    </xdr:from>
    <xdr:to>
      <xdr:col>5</xdr:col>
      <xdr:colOff>358775</xdr:colOff>
      <xdr:row>55</xdr:row>
      <xdr:rowOff>109427</xdr:rowOff>
    </xdr:to>
    <xdr:cxnSp macro="">
      <xdr:nvCxnSpPr>
        <xdr:cNvPr id="122" name="直線コネクタ 121"/>
        <xdr:cNvCxnSpPr/>
      </xdr:nvCxnSpPr>
      <xdr:spPr>
        <a:xfrm flipV="1">
          <a:off x="2908300" y="9343365"/>
          <a:ext cx="889000" cy="19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109427</xdr:rowOff>
    </xdr:from>
    <xdr:to>
      <xdr:col>4</xdr:col>
      <xdr:colOff>155575</xdr:colOff>
      <xdr:row>55</xdr:row>
      <xdr:rowOff>132776</xdr:rowOff>
    </xdr:to>
    <xdr:cxnSp macro="">
      <xdr:nvCxnSpPr>
        <xdr:cNvPr id="125" name="直線コネクタ 124"/>
        <xdr:cNvCxnSpPr/>
      </xdr:nvCxnSpPr>
      <xdr:spPr>
        <a:xfrm flipV="1">
          <a:off x="2019300" y="9539177"/>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98454</xdr:rowOff>
    </xdr:from>
    <xdr:to>
      <xdr:col>2</xdr:col>
      <xdr:colOff>638175</xdr:colOff>
      <xdr:row>55</xdr:row>
      <xdr:rowOff>132776</xdr:rowOff>
    </xdr:to>
    <xdr:cxnSp macro="">
      <xdr:nvCxnSpPr>
        <xdr:cNvPr id="128" name="直線コネクタ 127"/>
        <xdr:cNvCxnSpPr/>
      </xdr:nvCxnSpPr>
      <xdr:spPr>
        <a:xfrm>
          <a:off x="1130300" y="9528204"/>
          <a:ext cx="889000" cy="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150164</xdr:rowOff>
    </xdr:from>
    <xdr:to>
      <xdr:col>6</xdr:col>
      <xdr:colOff>561975</xdr:colOff>
      <xdr:row>54</xdr:row>
      <xdr:rowOff>80314</xdr:rowOff>
    </xdr:to>
    <xdr:sp macro="" textlink="">
      <xdr:nvSpPr>
        <xdr:cNvPr id="138" name="円/楕円 137"/>
        <xdr:cNvSpPr/>
      </xdr:nvSpPr>
      <xdr:spPr>
        <a:xfrm>
          <a:off x="4584700" y="9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1591</xdr:rowOff>
    </xdr:from>
    <xdr:ext cx="534377" cy="259045"/>
    <xdr:sp macro="" textlink="">
      <xdr:nvSpPr>
        <xdr:cNvPr id="139" name="物件費該当値テキスト"/>
        <xdr:cNvSpPr txBox="1"/>
      </xdr:nvSpPr>
      <xdr:spPr>
        <a:xfrm>
          <a:off x="4686300" y="9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58,374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34265</xdr:rowOff>
    </xdr:from>
    <xdr:to>
      <xdr:col>5</xdr:col>
      <xdr:colOff>409575</xdr:colOff>
      <xdr:row>54</xdr:row>
      <xdr:rowOff>135865</xdr:rowOff>
    </xdr:to>
    <xdr:sp macro="" textlink="">
      <xdr:nvSpPr>
        <xdr:cNvPr id="140" name="円/楕円 139"/>
        <xdr:cNvSpPr/>
      </xdr:nvSpPr>
      <xdr:spPr>
        <a:xfrm>
          <a:off x="3746500" y="929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126992</xdr:rowOff>
    </xdr:from>
    <xdr:ext cx="534377" cy="259045"/>
    <xdr:sp macro="" textlink="">
      <xdr:nvSpPr>
        <xdr:cNvPr id="141" name="テキスト ボックス 140"/>
        <xdr:cNvSpPr txBox="1"/>
      </xdr:nvSpPr>
      <xdr:spPr>
        <a:xfrm>
          <a:off x="3530111" y="93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56,673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58627</xdr:rowOff>
    </xdr:from>
    <xdr:to>
      <xdr:col>4</xdr:col>
      <xdr:colOff>206375</xdr:colOff>
      <xdr:row>55</xdr:row>
      <xdr:rowOff>160227</xdr:rowOff>
    </xdr:to>
    <xdr:sp macro="" textlink="">
      <xdr:nvSpPr>
        <xdr:cNvPr id="142" name="円/楕円 141"/>
        <xdr:cNvSpPr/>
      </xdr:nvSpPr>
      <xdr:spPr>
        <a:xfrm>
          <a:off x="2857500" y="94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151354</xdr:rowOff>
    </xdr:from>
    <xdr:ext cx="534377" cy="259045"/>
    <xdr:sp macro="" textlink="">
      <xdr:nvSpPr>
        <xdr:cNvPr id="143" name="テキスト ボックス 142"/>
        <xdr:cNvSpPr txBox="1"/>
      </xdr:nvSpPr>
      <xdr:spPr>
        <a:xfrm>
          <a:off x="2641111" y="95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81976</xdr:rowOff>
    </xdr:from>
    <xdr:to>
      <xdr:col>3</xdr:col>
      <xdr:colOff>3175</xdr:colOff>
      <xdr:row>56</xdr:row>
      <xdr:rowOff>12126</xdr:rowOff>
    </xdr:to>
    <xdr:sp macro="" textlink="">
      <xdr:nvSpPr>
        <xdr:cNvPr id="144" name="円/楕円 143"/>
        <xdr:cNvSpPr/>
      </xdr:nvSpPr>
      <xdr:spPr>
        <a:xfrm>
          <a:off x="1968500" y="95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3253</xdr:rowOff>
    </xdr:from>
    <xdr:ext cx="534377" cy="259045"/>
    <xdr:sp macro="" textlink="">
      <xdr:nvSpPr>
        <xdr:cNvPr id="145" name="テキスト ボックス 144"/>
        <xdr:cNvSpPr txBox="1"/>
      </xdr:nvSpPr>
      <xdr:spPr>
        <a:xfrm>
          <a:off x="1752111" y="96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47654</xdr:rowOff>
    </xdr:from>
    <xdr:to>
      <xdr:col>1</xdr:col>
      <xdr:colOff>485775</xdr:colOff>
      <xdr:row>55</xdr:row>
      <xdr:rowOff>149254</xdr:rowOff>
    </xdr:to>
    <xdr:sp macro="" textlink="">
      <xdr:nvSpPr>
        <xdr:cNvPr id="146" name="円/楕円 145"/>
        <xdr:cNvSpPr/>
      </xdr:nvSpPr>
      <xdr:spPr>
        <a:xfrm>
          <a:off x="1079500" y="94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140381</xdr:rowOff>
    </xdr:from>
    <xdr:ext cx="534377" cy="259045"/>
    <xdr:sp macro="" textlink="">
      <xdr:nvSpPr>
        <xdr:cNvPr id="147" name="テキスト ボックス 146"/>
        <xdr:cNvSpPr txBox="1"/>
      </xdr:nvSpPr>
      <xdr:spPr>
        <a:xfrm>
          <a:off x="863111" y="95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131394</xdr:rowOff>
    </xdr:from>
    <xdr:to>
      <xdr:col>6</xdr:col>
      <xdr:colOff>511175</xdr:colOff>
      <xdr:row>75</xdr:row>
      <xdr:rowOff>147396</xdr:rowOff>
    </xdr:to>
    <xdr:cxnSp macro="">
      <xdr:nvCxnSpPr>
        <xdr:cNvPr id="176" name="直線コネクタ 175"/>
        <xdr:cNvCxnSpPr/>
      </xdr:nvCxnSpPr>
      <xdr:spPr>
        <a:xfrm flipV="1">
          <a:off x="3797300" y="1299014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107086</xdr:rowOff>
    </xdr:from>
    <xdr:to>
      <xdr:col>5</xdr:col>
      <xdr:colOff>358775</xdr:colOff>
      <xdr:row>75</xdr:row>
      <xdr:rowOff>147396</xdr:rowOff>
    </xdr:to>
    <xdr:cxnSp macro="">
      <xdr:nvCxnSpPr>
        <xdr:cNvPr id="179" name="直線コネクタ 178"/>
        <xdr:cNvCxnSpPr/>
      </xdr:nvCxnSpPr>
      <xdr:spPr>
        <a:xfrm>
          <a:off x="2908300" y="12965836"/>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1" name="テキスト ボックス 180"/>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153797</xdr:rowOff>
    </xdr:from>
    <xdr:to>
      <xdr:col>4</xdr:col>
      <xdr:colOff>155575</xdr:colOff>
      <xdr:row>75</xdr:row>
      <xdr:rowOff>107086</xdr:rowOff>
    </xdr:to>
    <xdr:cxnSp macro="">
      <xdr:nvCxnSpPr>
        <xdr:cNvPr id="182" name="直線コネクタ 181"/>
        <xdr:cNvCxnSpPr/>
      </xdr:nvCxnSpPr>
      <xdr:spPr>
        <a:xfrm>
          <a:off x="2019300" y="12841097"/>
          <a:ext cx="889000" cy="1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153797</xdr:rowOff>
    </xdr:from>
    <xdr:to>
      <xdr:col>2</xdr:col>
      <xdr:colOff>638175</xdr:colOff>
      <xdr:row>75</xdr:row>
      <xdr:rowOff>90932</xdr:rowOff>
    </xdr:to>
    <xdr:cxnSp macro="">
      <xdr:nvCxnSpPr>
        <xdr:cNvPr id="185" name="直線コネクタ 184"/>
        <xdr:cNvCxnSpPr/>
      </xdr:nvCxnSpPr>
      <xdr:spPr>
        <a:xfrm flipV="1">
          <a:off x="1130300" y="1284109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7" name="テキスト ボックス 186"/>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111295</xdr:rowOff>
    </xdr:from>
    <xdr:ext cx="469744" cy="259045"/>
    <xdr:sp macro="" textlink="">
      <xdr:nvSpPr>
        <xdr:cNvPr id="189" name="テキスト ボックス 188"/>
        <xdr:cNvSpPr txBox="1"/>
      </xdr:nvSpPr>
      <xdr:spPr>
        <a:xfrm>
          <a:off x="895427"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80594</xdr:rowOff>
    </xdr:from>
    <xdr:to>
      <xdr:col>6</xdr:col>
      <xdr:colOff>561975</xdr:colOff>
      <xdr:row>76</xdr:row>
      <xdr:rowOff>10744</xdr:rowOff>
    </xdr:to>
    <xdr:sp macro="" textlink="">
      <xdr:nvSpPr>
        <xdr:cNvPr id="195" name="円/楕円 194"/>
        <xdr:cNvSpPr/>
      </xdr:nvSpPr>
      <xdr:spPr>
        <a:xfrm>
          <a:off x="4584700" y="129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103471</xdr:rowOff>
    </xdr:from>
    <xdr:ext cx="469744" cy="259045"/>
    <xdr:sp macro="" textlink="">
      <xdr:nvSpPr>
        <xdr:cNvPr id="196" name="維持補修費該当値テキスト"/>
        <xdr:cNvSpPr txBox="1"/>
      </xdr:nvSpPr>
      <xdr:spPr>
        <a:xfrm>
          <a:off x="4686300" y="1279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96596</xdr:rowOff>
    </xdr:from>
    <xdr:to>
      <xdr:col>5</xdr:col>
      <xdr:colOff>409575</xdr:colOff>
      <xdr:row>76</xdr:row>
      <xdr:rowOff>26746</xdr:rowOff>
    </xdr:to>
    <xdr:sp macro="" textlink="">
      <xdr:nvSpPr>
        <xdr:cNvPr id="197" name="円/楕円 196"/>
        <xdr:cNvSpPr/>
      </xdr:nvSpPr>
      <xdr:spPr>
        <a:xfrm>
          <a:off x="3746500" y="1295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43273</xdr:rowOff>
    </xdr:from>
    <xdr:ext cx="469744" cy="259045"/>
    <xdr:sp macro="" textlink="">
      <xdr:nvSpPr>
        <xdr:cNvPr id="198" name="テキスト ボックス 197"/>
        <xdr:cNvSpPr txBox="1"/>
      </xdr:nvSpPr>
      <xdr:spPr>
        <a:xfrm>
          <a:off x="3562427" y="127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56286</xdr:rowOff>
    </xdr:from>
    <xdr:to>
      <xdr:col>4</xdr:col>
      <xdr:colOff>206375</xdr:colOff>
      <xdr:row>75</xdr:row>
      <xdr:rowOff>157886</xdr:rowOff>
    </xdr:to>
    <xdr:sp macro="" textlink="">
      <xdr:nvSpPr>
        <xdr:cNvPr id="199" name="円/楕円 198"/>
        <xdr:cNvSpPr/>
      </xdr:nvSpPr>
      <xdr:spPr>
        <a:xfrm>
          <a:off x="2857500" y="1291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2963</xdr:rowOff>
    </xdr:from>
    <xdr:ext cx="469744" cy="259045"/>
    <xdr:sp macro="" textlink="">
      <xdr:nvSpPr>
        <xdr:cNvPr id="200" name="テキスト ボックス 199"/>
        <xdr:cNvSpPr txBox="1"/>
      </xdr:nvSpPr>
      <xdr:spPr>
        <a:xfrm>
          <a:off x="2673427" y="1269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102997</xdr:rowOff>
    </xdr:from>
    <xdr:to>
      <xdr:col>3</xdr:col>
      <xdr:colOff>3175</xdr:colOff>
      <xdr:row>75</xdr:row>
      <xdr:rowOff>33147</xdr:rowOff>
    </xdr:to>
    <xdr:sp macro="" textlink="">
      <xdr:nvSpPr>
        <xdr:cNvPr id="201" name="円/楕円 200"/>
        <xdr:cNvSpPr/>
      </xdr:nvSpPr>
      <xdr:spPr>
        <a:xfrm>
          <a:off x="1968500" y="1279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49674</xdr:rowOff>
    </xdr:from>
    <xdr:ext cx="469744" cy="259045"/>
    <xdr:sp macro="" textlink="">
      <xdr:nvSpPr>
        <xdr:cNvPr id="202" name="テキスト ボックス 201"/>
        <xdr:cNvSpPr txBox="1"/>
      </xdr:nvSpPr>
      <xdr:spPr>
        <a:xfrm>
          <a:off x="1784427" y="1256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40132</xdr:rowOff>
    </xdr:from>
    <xdr:to>
      <xdr:col>1</xdr:col>
      <xdr:colOff>485775</xdr:colOff>
      <xdr:row>75</xdr:row>
      <xdr:rowOff>141732</xdr:rowOff>
    </xdr:to>
    <xdr:sp macro="" textlink="">
      <xdr:nvSpPr>
        <xdr:cNvPr id="203" name="円/楕円 202"/>
        <xdr:cNvSpPr/>
      </xdr:nvSpPr>
      <xdr:spPr>
        <a:xfrm>
          <a:off x="1079500" y="1289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158259</xdr:rowOff>
    </xdr:from>
    <xdr:ext cx="469744" cy="259045"/>
    <xdr:sp macro="" textlink="">
      <xdr:nvSpPr>
        <xdr:cNvPr id="204" name="テキスト ボックス 203"/>
        <xdr:cNvSpPr txBox="1"/>
      </xdr:nvSpPr>
      <xdr:spPr>
        <a:xfrm>
          <a:off x="895427" y="1267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37960</xdr:rowOff>
    </xdr:from>
    <xdr:to>
      <xdr:col>6</xdr:col>
      <xdr:colOff>511175</xdr:colOff>
      <xdr:row>95</xdr:row>
      <xdr:rowOff>79883</xdr:rowOff>
    </xdr:to>
    <xdr:cxnSp macro="">
      <xdr:nvCxnSpPr>
        <xdr:cNvPr id="234" name="直線コネクタ 233"/>
        <xdr:cNvCxnSpPr/>
      </xdr:nvCxnSpPr>
      <xdr:spPr>
        <a:xfrm flipV="1">
          <a:off x="3797300" y="16325710"/>
          <a:ext cx="8382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166667</xdr:rowOff>
    </xdr:from>
    <xdr:ext cx="534377" cy="259045"/>
    <xdr:sp macro="" textlink="">
      <xdr:nvSpPr>
        <xdr:cNvPr id="235" name="扶助費平均値テキスト"/>
        <xdr:cNvSpPr txBox="1"/>
      </xdr:nvSpPr>
      <xdr:spPr>
        <a:xfrm>
          <a:off x="4686300" y="1611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79883</xdr:rowOff>
    </xdr:from>
    <xdr:to>
      <xdr:col>5</xdr:col>
      <xdr:colOff>358775</xdr:colOff>
      <xdr:row>95</xdr:row>
      <xdr:rowOff>149479</xdr:rowOff>
    </xdr:to>
    <xdr:cxnSp macro="">
      <xdr:nvCxnSpPr>
        <xdr:cNvPr id="237" name="直線コネクタ 236"/>
        <xdr:cNvCxnSpPr/>
      </xdr:nvCxnSpPr>
      <xdr:spPr>
        <a:xfrm flipV="1">
          <a:off x="2908300" y="16367633"/>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142028</xdr:rowOff>
    </xdr:from>
    <xdr:ext cx="534377" cy="259045"/>
    <xdr:sp macro="" textlink="">
      <xdr:nvSpPr>
        <xdr:cNvPr id="239" name="テキスト ボックス 238"/>
        <xdr:cNvSpPr txBox="1"/>
      </xdr:nvSpPr>
      <xdr:spPr>
        <a:xfrm>
          <a:off x="3530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149479</xdr:rowOff>
    </xdr:from>
    <xdr:to>
      <xdr:col>4</xdr:col>
      <xdr:colOff>155575</xdr:colOff>
      <xdr:row>95</xdr:row>
      <xdr:rowOff>168021</xdr:rowOff>
    </xdr:to>
    <xdr:cxnSp macro="">
      <xdr:nvCxnSpPr>
        <xdr:cNvPr id="240" name="直線コネクタ 239"/>
        <xdr:cNvCxnSpPr/>
      </xdr:nvCxnSpPr>
      <xdr:spPr>
        <a:xfrm flipV="1">
          <a:off x="2019300" y="16437229"/>
          <a:ext cx="889000" cy="1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168021</xdr:rowOff>
    </xdr:from>
    <xdr:to>
      <xdr:col>2</xdr:col>
      <xdr:colOff>638175</xdr:colOff>
      <xdr:row>96</xdr:row>
      <xdr:rowOff>12446</xdr:rowOff>
    </xdr:to>
    <xdr:cxnSp macro="">
      <xdr:nvCxnSpPr>
        <xdr:cNvPr id="243" name="直線コネクタ 242"/>
        <xdr:cNvCxnSpPr/>
      </xdr:nvCxnSpPr>
      <xdr:spPr>
        <a:xfrm flipV="1">
          <a:off x="1130300" y="16455771"/>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58780</xdr:rowOff>
    </xdr:from>
    <xdr:ext cx="534377" cy="259045"/>
    <xdr:sp macro="" textlink="">
      <xdr:nvSpPr>
        <xdr:cNvPr id="247" name="テキスト ボックス 246"/>
        <xdr:cNvSpPr txBox="1"/>
      </xdr:nvSpPr>
      <xdr:spPr>
        <a:xfrm>
          <a:off x="863111" y="161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158610</xdr:rowOff>
    </xdr:from>
    <xdr:to>
      <xdr:col>6</xdr:col>
      <xdr:colOff>561975</xdr:colOff>
      <xdr:row>95</xdr:row>
      <xdr:rowOff>88760</xdr:rowOff>
    </xdr:to>
    <xdr:sp macro="" textlink="">
      <xdr:nvSpPr>
        <xdr:cNvPr id="253" name="円/楕円 252"/>
        <xdr:cNvSpPr/>
      </xdr:nvSpPr>
      <xdr:spPr>
        <a:xfrm>
          <a:off x="4584700" y="162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137037</xdr:rowOff>
    </xdr:from>
    <xdr:ext cx="534377" cy="259045"/>
    <xdr:sp macro="" textlink="">
      <xdr:nvSpPr>
        <xdr:cNvPr id="254" name="扶助費該当値テキスト"/>
        <xdr:cNvSpPr txBox="1"/>
      </xdr:nvSpPr>
      <xdr:spPr>
        <a:xfrm>
          <a:off x="4686300" y="1625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29083</xdr:rowOff>
    </xdr:from>
    <xdr:to>
      <xdr:col>5</xdr:col>
      <xdr:colOff>409575</xdr:colOff>
      <xdr:row>95</xdr:row>
      <xdr:rowOff>130683</xdr:rowOff>
    </xdr:to>
    <xdr:sp macro="" textlink="">
      <xdr:nvSpPr>
        <xdr:cNvPr id="255" name="円/楕円 254"/>
        <xdr:cNvSpPr/>
      </xdr:nvSpPr>
      <xdr:spPr>
        <a:xfrm>
          <a:off x="3746500" y="1631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121810</xdr:rowOff>
    </xdr:from>
    <xdr:ext cx="534377" cy="259045"/>
    <xdr:sp macro="" textlink="">
      <xdr:nvSpPr>
        <xdr:cNvPr id="256" name="テキスト ボックス 255"/>
        <xdr:cNvSpPr txBox="1"/>
      </xdr:nvSpPr>
      <xdr:spPr>
        <a:xfrm>
          <a:off x="3530111" y="1640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81,210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98679</xdr:rowOff>
    </xdr:from>
    <xdr:to>
      <xdr:col>4</xdr:col>
      <xdr:colOff>206375</xdr:colOff>
      <xdr:row>96</xdr:row>
      <xdr:rowOff>28829</xdr:rowOff>
    </xdr:to>
    <xdr:sp macro="" textlink="">
      <xdr:nvSpPr>
        <xdr:cNvPr id="257" name="円/楕円 256"/>
        <xdr:cNvSpPr/>
      </xdr:nvSpPr>
      <xdr:spPr>
        <a:xfrm>
          <a:off x="2857500" y="163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45356</xdr:rowOff>
    </xdr:from>
    <xdr:ext cx="534377" cy="259045"/>
    <xdr:sp macro="" textlink="">
      <xdr:nvSpPr>
        <xdr:cNvPr id="258" name="テキスト ボックス 257"/>
        <xdr:cNvSpPr txBox="1"/>
      </xdr:nvSpPr>
      <xdr:spPr>
        <a:xfrm>
          <a:off x="2641111" y="161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75,730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117221</xdr:rowOff>
    </xdr:from>
    <xdr:to>
      <xdr:col>3</xdr:col>
      <xdr:colOff>3175</xdr:colOff>
      <xdr:row>96</xdr:row>
      <xdr:rowOff>47371</xdr:rowOff>
    </xdr:to>
    <xdr:sp macro="" textlink="">
      <xdr:nvSpPr>
        <xdr:cNvPr id="259" name="円/楕円 258"/>
        <xdr:cNvSpPr/>
      </xdr:nvSpPr>
      <xdr:spPr>
        <a:xfrm>
          <a:off x="1968500" y="164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63898</xdr:rowOff>
    </xdr:from>
    <xdr:ext cx="534377" cy="259045"/>
    <xdr:sp macro="" textlink="">
      <xdr:nvSpPr>
        <xdr:cNvPr id="260" name="テキスト ボックス 259"/>
        <xdr:cNvSpPr txBox="1"/>
      </xdr:nvSpPr>
      <xdr:spPr>
        <a:xfrm>
          <a:off x="1752111" y="161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133096</xdr:rowOff>
    </xdr:from>
    <xdr:to>
      <xdr:col>1</xdr:col>
      <xdr:colOff>485775</xdr:colOff>
      <xdr:row>96</xdr:row>
      <xdr:rowOff>63246</xdr:rowOff>
    </xdr:to>
    <xdr:sp macro="" textlink="">
      <xdr:nvSpPr>
        <xdr:cNvPr id="261" name="円/楕円 260"/>
        <xdr:cNvSpPr/>
      </xdr:nvSpPr>
      <xdr:spPr>
        <a:xfrm>
          <a:off x="10795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54373</xdr:rowOff>
    </xdr:from>
    <xdr:ext cx="534377" cy="259045"/>
    <xdr:sp macro="" textlink="">
      <xdr:nvSpPr>
        <xdr:cNvPr id="262" name="テキスト ボックス 261"/>
        <xdr:cNvSpPr txBox="1"/>
      </xdr:nvSpPr>
      <xdr:spPr>
        <a:xfrm>
          <a:off x="863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168961</xdr:rowOff>
    </xdr:from>
    <xdr:to>
      <xdr:col>15</xdr:col>
      <xdr:colOff>180975</xdr:colOff>
      <xdr:row>38</xdr:row>
      <xdr:rowOff>24232</xdr:rowOff>
    </xdr:to>
    <xdr:cxnSp macro="">
      <xdr:nvCxnSpPr>
        <xdr:cNvPr id="291" name="直線コネクタ 290"/>
        <xdr:cNvCxnSpPr/>
      </xdr:nvCxnSpPr>
      <xdr:spPr>
        <a:xfrm flipV="1">
          <a:off x="9639300" y="6512611"/>
          <a:ext cx="838200" cy="2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58488</xdr:rowOff>
    </xdr:from>
    <xdr:ext cx="534377" cy="259045"/>
    <xdr:sp macro="" textlink="">
      <xdr:nvSpPr>
        <xdr:cNvPr id="292" name="補助費等平均値テキスト"/>
        <xdr:cNvSpPr txBox="1"/>
      </xdr:nvSpPr>
      <xdr:spPr>
        <a:xfrm>
          <a:off x="10528300" y="60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24232</xdr:rowOff>
    </xdr:from>
    <xdr:to>
      <xdr:col>14</xdr:col>
      <xdr:colOff>28575</xdr:colOff>
      <xdr:row>38</xdr:row>
      <xdr:rowOff>43269</xdr:rowOff>
    </xdr:to>
    <xdr:cxnSp macro="">
      <xdr:nvCxnSpPr>
        <xdr:cNvPr id="294" name="直線コネクタ 293"/>
        <xdr:cNvCxnSpPr/>
      </xdr:nvCxnSpPr>
      <xdr:spPr>
        <a:xfrm flipV="1">
          <a:off x="8750300" y="6539332"/>
          <a:ext cx="889000" cy="1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43269</xdr:rowOff>
    </xdr:from>
    <xdr:to>
      <xdr:col>12</xdr:col>
      <xdr:colOff>511175</xdr:colOff>
      <xdr:row>38</xdr:row>
      <xdr:rowOff>62217</xdr:rowOff>
    </xdr:to>
    <xdr:cxnSp macro="">
      <xdr:nvCxnSpPr>
        <xdr:cNvPr id="297" name="直線コネクタ 296"/>
        <xdr:cNvCxnSpPr/>
      </xdr:nvCxnSpPr>
      <xdr:spPr>
        <a:xfrm flipV="1">
          <a:off x="7861300" y="6558369"/>
          <a:ext cx="889000" cy="1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62217</xdr:rowOff>
    </xdr:from>
    <xdr:to>
      <xdr:col>11</xdr:col>
      <xdr:colOff>307975</xdr:colOff>
      <xdr:row>38</xdr:row>
      <xdr:rowOff>71641</xdr:rowOff>
    </xdr:to>
    <xdr:cxnSp macro="">
      <xdr:nvCxnSpPr>
        <xdr:cNvPr id="300" name="直線コネクタ 299"/>
        <xdr:cNvCxnSpPr/>
      </xdr:nvCxnSpPr>
      <xdr:spPr>
        <a:xfrm flipV="1">
          <a:off x="6972300" y="6577317"/>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118161</xdr:rowOff>
    </xdr:from>
    <xdr:to>
      <xdr:col>15</xdr:col>
      <xdr:colOff>231775</xdr:colOff>
      <xdr:row>38</xdr:row>
      <xdr:rowOff>48310</xdr:rowOff>
    </xdr:to>
    <xdr:sp macro="" textlink="">
      <xdr:nvSpPr>
        <xdr:cNvPr id="310" name="円/楕円 309"/>
        <xdr:cNvSpPr/>
      </xdr:nvSpPr>
      <xdr:spPr>
        <a:xfrm>
          <a:off x="104267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33088</xdr:rowOff>
    </xdr:from>
    <xdr:ext cx="534377" cy="259045"/>
    <xdr:sp macro="" textlink="">
      <xdr:nvSpPr>
        <xdr:cNvPr id="311" name="補助費等該当値テキスト"/>
        <xdr:cNvSpPr txBox="1"/>
      </xdr:nvSpPr>
      <xdr:spPr>
        <a:xfrm>
          <a:off x="10528300" y="63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144881</xdr:rowOff>
    </xdr:from>
    <xdr:to>
      <xdr:col>14</xdr:col>
      <xdr:colOff>79375</xdr:colOff>
      <xdr:row>38</xdr:row>
      <xdr:rowOff>75031</xdr:rowOff>
    </xdr:to>
    <xdr:sp macro="" textlink="">
      <xdr:nvSpPr>
        <xdr:cNvPr id="312" name="円/楕円 311"/>
        <xdr:cNvSpPr/>
      </xdr:nvSpPr>
      <xdr:spPr>
        <a:xfrm>
          <a:off x="9588500" y="64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66159</xdr:rowOff>
    </xdr:from>
    <xdr:ext cx="534377" cy="259045"/>
    <xdr:sp macro="" textlink="">
      <xdr:nvSpPr>
        <xdr:cNvPr id="313" name="テキスト ボックス 312"/>
        <xdr:cNvSpPr txBox="1"/>
      </xdr:nvSpPr>
      <xdr:spPr>
        <a:xfrm>
          <a:off x="9372111" y="65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163919</xdr:rowOff>
    </xdr:from>
    <xdr:to>
      <xdr:col>12</xdr:col>
      <xdr:colOff>561975</xdr:colOff>
      <xdr:row>38</xdr:row>
      <xdr:rowOff>94069</xdr:rowOff>
    </xdr:to>
    <xdr:sp macro="" textlink="">
      <xdr:nvSpPr>
        <xdr:cNvPr id="314" name="円/楕円 313"/>
        <xdr:cNvSpPr/>
      </xdr:nvSpPr>
      <xdr:spPr>
        <a:xfrm>
          <a:off x="8699500" y="65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85196</xdr:rowOff>
    </xdr:from>
    <xdr:ext cx="534377" cy="259045"/>
    <xdr:sp macro="" textlink="">
      <xdr:nvSpPr>
        <xdr:cNvPr id="315" name="テキスト ボックス 314"/>
        <xdr:cNvSpPr txBox="1"/>
      </xdr:nvSpPr>
      <xdr:spPr>
        <a:xfrm>
          <a:off x="8483111" y="660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11417</xdr:rowOff>
    </xdr:from>
    <xdr:to>
      <xdr:col>11</xdr:col>
      <xdr:colOff>358775</xdr:colOff>
      <xdr:row>38</xdr:row>
      <xdr:rowOff>113017</xdr:rowOff>
    </xdr:to>
    <xdr:sp macro="" textlink="">
      <xdr:nvSpPr>
        <xdr:cNvPr id="316" name="円/楕円 315"/>
        <xdr:cNvSpPr/>
      </xdr:nvSpPr>
      <xdr:spPr>
        <a:xfrm>
          <a:off x="7810500" y="65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104144</xdr:rowOff>
    </xdr:from>
    <xdr:ext cx="534377" cy="259045"/>
    <xdr:sp macro="" textlink="">
      <xdr:nvSpPr>
        <xdr:cNvPr id="317" name="テキスト ボックス 316"/>
        <xdr:cNvSpPr txBox="1"/>
      </xdr:nvSpPr>
      <xdr:spPr>
        <a:xfrm>
          <a:off x="7594111" y="661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20841</xdr:rowOff>
    </xdr:from>
    <xdr:to>
      <xdr:col>10</xdr:col>
      <xdr:colOff>155575</xdr:colOff>
      <xdr:row>38</xdr:row>
      <xdr:rowOff>122441</xdr:rowOff>
    </xdr:to>
    <xdr:sp macro="" textlink="">
      <xdr:nvSpPr>
        <xdr:cNvPr id="318" name="円/楕円 317"/>
        <xdr:cNvSpPr/>
      </xdr:nvSpPr>
      <xdr:spPr>
        <a:xfrm>
          <a:off x="6921500" y="65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113568</xdr:rowOff>
    </xdr:from>
    <xdr:ext cx="534377" cy="259045"/>
    <xdr:sp macro="" textlink="">
      <xdr:nvSpPr>
        <xdr:cNvPr id="319" name="テキスト ボックス 318"/>
        <xdr:cNvSpPr txBox="1"/>
      </xdr:nvSpPr>
      <xdr:spPr>
        <a:xfrm>
          <a:off x="6705111" y="662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142241</xdr:rowOff>
    </xdr:from>
    <xdr:to>
      <xdr:col>15</xdr:col>
      <xdr:colOff>180975</xdr:colOff>
      <xdr:row>58</xdr:row>
      <xdr:rowOff>35561</xdr:rowOff>
    </xdr:to>
    <xdr:cxnSp macro="">
      <xdr:nvCxnSpPr>
        <xdr:cNvPr id="348" name="直線コネクタ 347"/>
        <xdr:cNvCxnSpPr/>
      </xdr:nvCxnSpPr>
      <xdr:spPr>
        <a:xfrm flipV="1">
          <a:off x="9639300" y="9914891"/>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35561</xdr:rowOff>
    </xdr:from>
    <xdr:to>
      <xdr:col>14</xdr:col>
      <xdr:colOff>28575</xdr:colOff>
      <xdr:row>58</xdr:row>
      <xdr:rowOff>52154</xdr:rowOff>
    </xdr:to>
    <xdr:cxnSp macro="">
      <xdr:nvCxnSpPr>
        <xdr:cNvPr id="351" name="直線コネクタ 350"/>
        <xdr:cNvCxnSpPr/>
      </xdr:nvCxnSpPr>
      <xdr:spPr>
        <a:xfrm flipV="1">
          <a:off x="8750300" y="9979661"/>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3" name="テキスト ボックス 352"/>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18866</xdr:rowOff>
    </xdr:from>
    <xdr:to>
      <xdr:col>12</xdr:col>
      <xdr:colOff>511175</xdr:colOff>
      <xdr:row>58</xdr:row>
      <xdr:rowOff>52154</xdr:rowOff>
    </xdr:to>
    <xdr:cxnSp macro="">
      <xdr:nvCxnSpPr>
        <xdr:cNvPr id="354" name="直線コネクタ 353"/>
        <xdr:cNvCxnSpPr/>
      </xdr:nvCxnSpPr>
      <xdr:spPr>
        <a:xfrm>
          <a:off x="7861300" y="9962966"/>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6" name="テキスト ボックス 355"/>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18866</xdr:rowOff>
    </xdr:from>
    <xdr:to>
      <xdr:col>11</xdr:col>
      <xdr:colOff>307975</xdr:colOff>
      <xdr:row>58</xdr:row>
      <xdr:rowOff>76667</xdr:rowOff>
    </xdr:to>
    <xdr:cxnSp macro="">
      <xdr:nvCxnSpPr>
        <xdr:cNvPr id="357" name="直線コネクタ 356"/>
        <xdr:cNvCxnSpPr/>
      </xdr:nvCxnSpPr>
      <xdr:spPr>
        <a:xfrm flipV="1">
          <a:off x="6972300" y="9962966"/>
          <a:ext cx="889000" cy="5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9" name="テキスト ボックス 358"/>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1" name="テキスト ボックス 360"/>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91441</xdr:rowOff>
    </xdr:from>
    <xdr:to>
      <xdr:col>15</xdr:col>
      <xdr:colOff>231775</xdr:colOff>
      <xdr:row>58</xdr:row>
      <xdr:rowOff>21591</xdr:rowOff>
    </xdr:to>
    <xdr:sp macro="" textlink="">
      <xdr:nvSpPr>
        <xdr:cNvPr id="367" name="円/楕円 366"/>
        <xdr:cNvSpPr/>
      </xdr:nvSpPr>
      <xdr:spPr>
        <a:xfrm>
          <a:off x="10426700" y="986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114318</xdr:rowOff>
    </xdr:from>
    <xdr:ext cx="534377" cy="259045"/>
    <xdr:sp macro="" textlink="">
      <xdr:nvSpPr>
        <xdr:cNvPr id="368" name="普通建設事業費該当値テキスト"/>
        <xdr:cNvSpPr txBox="1"/>
      </xdr:nvSpPr>
      <xdr:spPr>
        <a:xfrm>
          <a:off x="10528300" y="97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64,333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156211</xdr:rowOff>
    </xdr:from>
    <xdr:to>
      <xdr:col>14</xdr:col>
      <xdr:colOff>79375</xdr:colOff>
      <xdr:row>58</xdr:row>
      <xdr:rowOff>86361</xdr:rowOff>
    </xdr:to>
    <xdr:sp macro="" textlink="">
      <xdr:nvSpPr>
        <xdr:cNvPr id="369" name="円/楕円 368"/>
        <xdr:cNvSpPr/>
      </xdr:nvSpPr>
      <xdr:spPr>
        <a:xfrm>
          <a:off x="9588500" y="99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77488</xdr:rowOff>
    </xdr:from>
    <xdr:ext cx="534377" cy="259045"/>
    <xdr:sp macro="" textlink="">
      <xdr:nvSpPr>
        <xdr:cNvPr id="370" name="テキスト ボックス 369"/>
        <xdr:cNvSpPr txBox="1"/>
      </xdr:nvSpPr>
      <xdr:spPr>
        <a:xfrm>
          <a:off x="9372111" y="100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1354</xdr:rowOff>
    </xdr:from>
    <xdr:to>
      <xdr:col>12</xdr:col>
      <xdr:colOff>561975</xdr:colOff>
      <xdr:row>58</xdr:row>
      <xdr:rowOff>102954</xdr:rowOff>
    </xdr:to>
    <xdr:sp macro="" textlink="">
      <xdr:nvSpPr>
        <xdr:cNvPr id="371" name="円/楕円 370"/>
        <xdr:cNvSpPr/>
      </xdr:nvSpPr>
      <xdr:spPr>
        <a:xfrm>
          <a:off x="8699500" y="99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94081</xdr:rowOff>
    </xdr:from>
    <xdr:ext cx="534377" cy="259045"/>
    <xdr:sp macro="" textlink="">
      <xdr:nvSpPr>
        <xdr:cNvPr id="372" name="テキスト ボックス 371"/>
        <xdr:cNvSpPr txBox="1"/>
      </xdr:nvSpPr>
      <xdr:spPr>
        <a:xfrm>
          <a:off x="8483111" y="1003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139516</xdr:rowOff>
    </xdr:from>
    <xdr:to>
      <xdr:col>11</xdr:col>
      <xdr:colOff>358775</xdr:colOff>
      <xdr:row>58</xdr:row>
      <xdr:rowOff>69666</xdr:rowOff>
    </xdr:to>
    <xdr:sp macro="" textlink="">
      <xdr:nvSpPr>
        <xdr:cNvPr id="373" name="円/楕円 372"/>
        <xdr:cNvSpPr/>
      </xdr:nvSpPr>
      <xdr:spPr>
        <a:xfrm>
          <a:off x="7810500" y="99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86193</xdr:rowOff>
    </xdr:from>
    <xdr:ext cx="534377" cy="259045"/>
    <xdr:sp macro="" textlink="">
      <xdr:nvSpPr>
        <xdr:cNvPr id="374" name="テキスト ボックス 373"/>
        <xdr:cNvSpPr txBox="1"/>
      </xdr:nvSpPr>
      <xdr:spPr>
        <a:xfrm>
          <a:off x="7594111" y="968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25867</xdr:rowOff>
    </xdr:from>
    <xdr:to>
      <xdr:col>10</xdr:col>
      <xdr:colOff>155575</xdr:colOff>
      <xdr:row>58</xdr:row>
      <xdr:rowOff>127467</xdr:rowOff>
    </xdr:to>
    <xdr:sp macro="" textlink="">
      <xdr:nvSpPr>
        <xdr:cNvPr id="375" name="円/楕円 374"/>
        <xdr:cNvSpPr/>
      </xdr:nvSpPr>
      <xdr:spPr>
        <a:xfrm>
          <a:off x="6921500" y="996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118594</xdr:rowOff>
    </xdr:from>
    <xdr:ext cx="534377" cy="259045"/>
    <xdr:sp macro="" textlink="">
      <xdr:nvSpPr>
        <xdr:cNvPr id="376" name="テキスト ボックス 375"/>
        <xdr:cNvSpPr txBox="1"/>
      </xdr:nvSpPr>
      <xdr:spPr>
        <a:xfrm>
          <a:off x="6705111" y="100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41647</xdr:rowOff>
    </xdr:from>
    <xdr:to>
      <xdr:col>15</xdr:col>
      <xdr:colOff>180975</xdr:colOff>
      <xdr:row>77</xdr:row>
      <xdr:rowOff>126950</xdr:rowOff>
    </xdr:to>
    <xdr:cxnSp macro="">
      <xdr:nvCxnSpPr>
        <xdr:cNvPr id="401" name="直線コネクタ 400"/>
        <xdr:cNvCxnSpPr/>
      </xdr:nvCxnSpPr>
      <xdr:spPr>
        <a:xfrm flipV="1">
          <a:off x="9639300" y="13243297"/>
          <a:ext cx="838200" cy="8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5" name="テキスト ボックス 404"/>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162297</xdr:rowOff>
    </xdr:from>
    <xdr:to>
      <xdr:col>15</xdr:col>
      <xdr:colOff>231775</xdr:colOff>
      <xdr:row>77</xdr:row>
      <xdr:rowOff>92447</xdr:rowOff>
    </xdr:to>
    <xdr:sp macro="" textlink="">
      <xdr:nvSpPr>
        <xdr:cNvPr id="411" name="円/楕円 410"/>
        <xdr:cNvSpPr/>
      </xdr:nvSpPr>
      <xdr:spPr>
        <a:xfrm>
          <a:off x="10426700" y="1319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13724</xdr:rowOff>
    </xdr:from>
    <xdr:ext cx="534377" cy="259045"/>
    <xdr:sp macro="" textlink="">
      <xdr:nvSpPr>
        <xdr:cNvPr id="412" name="普通建設事業費 （ うち新規整備　）該当値テキスト"/>
        <xdr:cNvSpPr txBox="1"/>
      </xdr:nvSpPr>
      <xdr:spPr>
        <a:xfrm>
          <a:off x="10528300" y="130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76150</xdr:rowOff>
    </xdr:from>
    <xdr:to>
      <xdr:col>14</xdr:col>
      <xdr:colOff>79375</xdr:colOff>
      <xdr:row>78</xdr:row>
      <xdr:rowOff>6300</xdr:rowOff>
    </xdr:to>
    <xdr:sp macro="" textlink="">
      <xdr:nvSpPr>
        <xdr:cNvPr id="413" name="円/楕円 412"/>
        <xdr:cNvSpPr/>
      </xdr:nvSpPr>
      <xdr:spPr>
        <a:xfrm>
          <a:off x="9588500" y="132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168877</xdr:rowOff>
    </xdr:from>
    <xdr:ext cx="534377" cy="259045"/>
    <xdr:sp macro="" textlink="">
      <xdr:nvSpPr>
        <xdr:cNvPr id="414" name="テキスト ボックス 413"/>
        <xdr:cNvSpPr txBox="1"/>
      </xdr:nvSpPr>
      <xdr:spPr>
        <a:xfrm>
          <a:off x="9372111" y="13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110798</xdr:rowOff>
    </xdr:from>
    <xdr:to>
      <xdr:col>15</xdr:col>
      <xdr:colOff>180975</xdr:colOff>
      <xdr:row>94</xdr:row>
      <xdr:rowOff>96560</xdr:rowOff>
    </xdr:to>
    <xdr:cxnSp macro="">
      <xdr:nvCxnSpPr>
        <xdr:cNvPr id="445" name="直線コネクタ 444"/>
        <xdr:cNvCxnSpPr/>
      </xdr:nvCxnSpPr>
      <xdr:spPr>
        <a:xfrm>
          <a:off x="9639300" y="16055648"/>
          <a:ext cx="838200" cy="1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156024</xdr:rowOff>
    </xdr:from>
    <xdr:ext cx="534377" cy="259045"/>
    <xdr:sp macro="" textlink="">
      <xdr:nvSpPr>
        <xdr:cNvPr id="449" name="テキスト ボックス 448"/>
        <xdr:cNvSpPr txBox="1"/>
      </xdr:nvSpPr>
      <xdr:spPr>
        <a:xfrm>
          <a:off x="9372111" y="162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45760</xdr:rowOff>
    </xdr:from>
    <xdr:to>
      <xdr:col>15</xdr:col>
      <xdr:colOff>231775</xdr:colOff>
      <xdr:row>94</xdr:row>
      <xdr:rowOff>147360</xdr:rowOff>
    </xdr:to>
    <xdr:sp macro="" textlink="">
      <xdr:nvSpPr>
        <xdr:cNvPr id="455" name="円/楕円 454"/>
        <xdr:cNvSpPr/>
      </xdr:nvSpPr>
      <xdr:spPr>
        <a:xfrm>
          <a:off x="10426700" y="1616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68637</xdr:rowOff>
    </xdr:from>
    <xdr:ext cx="534377" cy="259045"/>
    <xdr:sp macro="" textlink="">
      <xdr:nvSpPr>
        <xdr:cNvPr id="456" name="普通建設事業費 （ うち更新整備　）該当値テキスト"/>
        <xdr:cNvSpPr txBox="1"/>
      </xdr:nvSpPr>
      <xdr:spPr>
        <a:xfrm>
          <a:off x="10528300" y="1601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26,321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59998</xdr:rowOff>
    </xdr:from>
    <xdr:to>
      <xdr:col>14</xdr:col>
      <xdr:colOff>79375</xdr:colOff>
      <xdr:row>93</xdr:row>
      <xdr:rowOff>161598</xdr:rowOff>
    </xdr:to>
    <xdr:sp macro="" textlink="">
      <xdr:nvSpPr>
        <xdr:cNvPr id="457" name="円/楕円 456"/>
        <xdr:cNvSpPr/>
      </xdr:nvSpPr>
      <xdr:spPr>
        <a:xfrm>
          <a:off x="9588500" y="1600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6675</xdr:rowOff>
    </xdr:from>
    <xdr:ext cx="534377" cy="259045"/>
    <xdr:sp macro="" textlink="">
      <xdr:nvSpPr>
        <xdr:cNvPr id="458" name="テキスト ボックス 457"/>
        <xdr:cNvSpPr txBox="1"/>
      </xdr:nvSpPr>
      <xdr:spPr>
        <a:xfrm>
          <a:off x="9372111" y="1578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2" name="テキスト ボックス 47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4" name="テキスト ボックス 473"/>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6" name="テキスト ボックス 475"/>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2" name="直線コネクタ 481"/>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5"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6" name="直線コネクタ 485"/>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6223</xdr:rowOff>
    </xdr:from>
    <xdr:to>
      <xdr:col>23</xdr:col>
      <xdr:colOff>517525</xdr:colOff>
      <xdr:row>39</xdr:row>
      <xdr:rowOff>36830</xdr:rowOff>
    </xdr:to>
    <xdr:cxnSp macro="">
      <xdr:nvCxnSpPr>
        <xdr:cNvPr id="487" name="直線コネクタ 486"/>
        <xdr:cNvCxnSpPr/>
      </xdr:nvCxnSpPr>
      <xdr:spPr>
        <a:xfrm flipV="1">
          <a:off x="15481300" y="6692773"/>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132732</xdr:rowOff>
    </xdr:from>
    <xdr:ext cx="378565" cy="259045"/>
    <xdr:sp macro="" textlink="">
      <xdr:nvSpPr>
        <xdr:cNvPr id="488" name="災害復旧事業費平均値テキスト"/>
        <xdr:cNvSpPr txBox="1"/>
      </xdr:nvSpPr>
      <xdr:spPr>
        <a:xfrm>
          <a:off x="16370300" y="6476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89" name="フローチャート : 判断 488"/>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36830</xdr:rowOff>
    </xdr:from>
    <xdr:to>
      <xdr:col>22</xdr:col>
      <xdr:colOff>365125</xdr:colOff>
      <xdr:row>39</xdr:row>
      <xdr:rowOff>44450</xdr:rowOff>
    </xdr:to>
    <xdr:cxnSp macro="">
      <xdr:nvCxnSpPr>
        <xdr:cNvPr id="490" name="直線コネクタ 489"/>
        <xdr:cNvCxnSpPr/>
      </xdr:nvCxnSpPr>
      <xdr:spPr>
        <a:xfrm flipV="1">
          <a:off x="14592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1" name="フローチャート : 判断 490"/>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2" name="テキスト ボックス 491"/>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93" name="直線コネクタ 49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4" name="フローチャート : 判断 493"/>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5" name="テキスト ボックス 494"/>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42799</xdr:rowOff>
    </xdr:from>
    <xdr:to>
      <xdr:col>19</xdr:col>
      <xdr:colOff>644525</xdr:colOff>
      <xdr:row>39</xdr:row>
      <xdr:rowOff>44450</xdr:rowOff>
    </xdr:to>
    <xdr:cxnSp macro="">
      <xdr:nvCxnSpPr>
        <xdr:cNvPr id="496" name="直線コネクタ 495"/>
        <xdr:cNvCxnSpPr/>
      </xdr:nvCxnSpPr>
      <xdr:spPr>
        <a:xfrm>
          <a:off x="12814300" y="672934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7" name="フローチャート : 判断 496"/>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498" name="テキスト ボックス 497"/>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499" name="フローチャート : 判断 498"/>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0" name="テキスト ボックス 499"/>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126873</xdr:rowOff>
    </xdr:from>
    <xdr:to>
      <xdr:col>23</xdr:col>
      <xdr:colOff>568325</xdr:colOff>
      <xdr:row>39</xdr:row>
      <xdr:rowOff>57023</xdr:rowOff>
    </xdr:to>
    <xdr:sp macro="" textlink="">
      <xdr:nvSpPr>
        <xdr:cNvPr id="506" name="円/楕円 505"/>
        <xdr:cNvSpPr/>
      </xdr:nvSpPr>
      <xdr:spPr>
        <a:xfrm>
          <a:off x="16268700" y="664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88282</xdr:rowOff>
    </xdr:from>
    <xdr:ext cx="378565" cy="259045"/>
    <xdr:sp macro="" textlink="">
      <xdr:nvSpPr>
        <xdr:cNvPr id="507" name="災害復旧事業費該当値テキスト"/>
        <xdr:cNvSpPr txBox="1"/>
      </xdr:nvSpPr>
      <xdr:spPr>
        <a:xfrm>
          <a:off x="16370300"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157480</xdr:rowOff>
    </xdr:from>
    <xdr:to>
      <xdr:col>22</xdr:col>
      <xdr:colOff>415925</xdr:colOff>
      <xdr:row>39</xdr:row>
      <xdr:rowOff>87630</xdr:rowOff>
    </xdr:to>
    <xdr:sp macro="" textlink="">
      <xdr:nvSpPr>
        <xdr:cNvPr id="508" name="円/楕円 507"/>
        <xdr:cNvSpPr/>
      </xdr:nvSpPr>
      <xdr:spPr>
        <a:xfrm>
          <a:off x="1543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78757</xdr:rowOff>
    </xdr:from>
    <xdr:ext cx="313932" cy="259045"/>
    <xdr:sp macro="" textlink="">
      <xdr:nvSpPr>
        <xdr:cNvPr id="509" name="テキスト ボックス 508"/>
        <xdr:cNvSpPr txBox="1"/>
      </xdr:nvSpPr>
      <xdr:spPr>
        <a:xfrm>
          <a:off x="15324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0" name="円/楕円 50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1" name="テキスト ボックス 510"/>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163449</xdr:rowOff>
    </xdr:from>
    <xdr:to>
      <xdr:col>18</xdr:col>
      <xdr:colOff>492125</xdr:colOff>
      <xdr:row>39</xdr:row>
      <xdr:rowOff>93599</xdr:rowOff>
    </xdr:to>
    <xdr:sp macro="" textlink="">
      <xdr:nvSpPr>
        <xdr:cNvPr id="514" name="円/楕円 513"/>
        <xdr:cNvSpPr/>
      </xdr:nvSpPr>
      <xdr:spPr>
        <a:xfrm>
          <a:off x="12763500" y="66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84726</xdr:rowOff>
    </xdr:from>
    <xdr:ext cx="313932" cy="259045"/>
    <xdr:sp macro="" textlink="">
      <xdr:nvSpPr>
        <xdr:cNvPr id="515" name="テキスト ボックス 514"/>
        <xdr:cNvSpPr txBox="1"/>
      </xdr:nvSpPr>
      <xdr:spPr>
        <a:xfrm>
          <a:off x="12657333" y="677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5" name="直線コネクタ 57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6" name="テキスト ボックス 57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7" name="直線コネクタ 57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8" name="テキスト ボックス 57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9" name="直線コネクタ 57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0" name="テキスト ボックス 57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1" name="直線コネクタ 58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2" name="テキスト ボックス 58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3" name="直線コネクタ 58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4" name="テキスト ボックス 58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5" name="直線コネクタ 58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6" name="テキスト ボックス 58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7" name="直線コネクタ 58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8" name="テキスト ボックス 58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0" name="直線コネクタ 589"/>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1"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2" name="直線コネクタ 591"/>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3"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4" name="直線コネクタ 593"/>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9970</xdr:rowOff>
    </xdr:from>
    <xdr:to>
      <xdr:col>23</xdr:col>
      <xdr:colOff>517525</xdr:colOff>
      <xdr:row>76</xdr:row>
      <xdr:rowOff>25417</xdr:rowOff>
    </xdr:to>
    <xdr:cxnSp macro="">
      <xdr:nvCxnSpPr>
        <xdr:cNvPr id="595" name="直線コネクタ 594"/>
        <xdr:cNvCxnSpPr/>
      </xdr:nvCxnSpPr>
      <xdr:spPr>
        <a:xfrm>
          <a:off x="15481300" y="13040170"/>
          <a:ext cx="8382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6"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7" name="フローチャート : 判断 596"/>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9970</xdr:rowOff>
    </xdr:from>
    <xdr:to>
      <xdr:col>22</xdr:col>
      <xdr:colOff>365125</xdr:colOff>
      <xdr:row>76</xdr:row>
      <xdr:rowOff>19293</xdr:rowOff>
    </xdr:to>
    <xdr:cxnSp macro="">
      <xdr:nvCxnSpPr>
        <xdr:cNvPr id="598" name="直線コネクタ 597"/>
        <xdr:cNvCxnSpPr/>
      </xdr:nvCxnSpPr>
      <xdr:spPr>
        <a:xfrm flipV="1">
          <a:off x="14592300" y="13040170"/>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599" name="フローチャート : 判断 598"/>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0" name="テキスト ボックス 599"/>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4549</xdr:rowOff>
    </xdr:from>
    <xdr:to>
      <xdr:col>21</xdr:col>
      <xdr:colOff>161925</xdr:colOff>
      <xdr:row>76</xdr:row>
      <xdr:rowOff>19293</xdr:rowOff>
    </xdr:to>
    <xdr:cxnSp macro="">
      <xdr:nvCxnSpPr>
        <xdr:cNvPr id="601" name="直線コネクタ 600"/>
        <xdr:cNvCxnSpPr/>
      </xdr:nvCxnSpPr>
      <xdr:spPr>
        <a:xfrm>
          <a:off x="13703300" y="13034749"/>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2" name="フローチャート : 判断 601"/>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3" name="テキスト ボックス 602"/>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4549</xdr:rowOff>
    </xdr:from>
    <xdr:to>
      <xdr:col>19</xdr:col>
      <xdr:colOff>644525</xdr:colOff>
      <xdr:row>76</xdr:row>
      <xdr:rowOff>18574</xdr:rowOff>
    </xdr:to>
    <xdr:cxnSp macro="">
      <xdr:nvCxnSpPr>
        <xdr:cNvPr id="604" name="直線コネクタ 603"/>
        <xdr:cNvCxnSpPr/>
      </xdr:nvCxnSpPr>
      <xdr:spPr>
        <a:xfrm flipV="1">
          <a:off x="12814300" y="13034749"/>
          <a:ext cx="889000" cy="1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5" name="フローチャート : 判断 604"/>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6" name="テキスト ボックス 605"/>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7" name="フローチャート : 判断 606"/>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08" name="テキスト ボックス 607"/>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9" name="テキスト ボックス 60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0" name="テキスト ボックス 60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1" name="テキスト ボックス 61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2" name="テキスト ボックス 61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3" name="テキスト ボックス 61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146067</xdr:rowOff>
    </xdr:from>
    <xdr:to>
      <xdr:col>23</xdr:col>
      <xdr:colOff>568325</xdr:colOff>
      <xdr:row>76</xdr:row>
      <xdr:rowOff>76217</xdr:rowOff>
    </xdr:to>
    <xdr:sp macro="" textlink="">
      <xdr:nvSpPr>
        <xdr:cNvPr id="614" name="円/楕円 613"/>
        <xdr:cNvSpPr/>
      </xdr:nvSpPr>
      <xdr:spPr>
        <a:xfrm>
          <a:off x="16268700" y="1300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168943</xdr:rowOff>
    </xdr:from>
    <xdr:ext cx="534377" cy="259045"/>
    <xdr:sp macro="" textlink="">
      <xdr:nvSpPr>
        <xdr:cNvPr id="615" name="公債費該当値テキスト"/>
        <xdr:cNvSpPr txBox="1"/>
      </xdr:nvSpPr>
      <xdr:spPr>
        <a:xfrm>
          <a:off x="16370300" y="1285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35,999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130619</xdr:rowOff>
    </xdr:from>
    <xdr:to>
      <xdr:col>22</xdr:col>
      <xdr:colOff>415925</xdr:colOff>
      <xdr:row>76</xdr:row>
      <xdr:rowOff>60768</xdr:rowOff>
    </xdr:to>
    <xdr:sp macro="" textlink="">
      <xdr:nvSpPr>
        <xdr:cNvPr id="616" name="円/楕円 615"/>
        <xdr:cNvSpPr/>
      </xdr:nvSpPr>
      <xdr:spPr>
        <a:xfrm>
          <a:off x="15430500" y="129893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51897</xdr:rowOff>
    </xdr:from>
    <xdr:ext cx="534377" cy="259045"/>
    <xdr:sp macro="" textlink="">
      <xdr:nvSpPr>
        <xdr:cNvPr id="617" name="テキスト ボックス 616"/>
        <xdr:cNvSpPr txBox="1"/>
      </xdr:nvSpPr>
      <xdr:spPr>
        <a:xfrm>
          <a:off x="15214111" y="1308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139943</xdr:rowOff>
    </xdr:from>
    <xdr:to>
      <xdr:col>21</xdr:col>
      <xdr:colOff>212725</xdr:colOff>
      <xdr:row>76</xdr:row>
      <xdr:rowOff>70093</xdr:rowOff>
    </xdr:to>
    <xdr:sp macro="" textlink="">
      <xdr:nvSpPr>
        <xdr:cNvPr id="618" name="円/楕円 617"/>
        <xdr:cNvSpPr/>
      </xdr:nvSpPr>
      <xdr:spPr>
        <a:xfrm>
          <a:off x="14541500" y="129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61220</xdr:rowOff>
    </xdr:from>
    <xdr:ext cx="534377" cy="259045"/>
    <xdr:sp macro="" textlink="">
      <xdr:nvSpPr>
        <xdr:cNvPr id="619" name="テキスト ボックス 618"/>
        <xdr:cNvSpPr txBox="1"/>
      </xdr:nvSpPr>
      <xdr:spPr>
        <a:xfrm>
          <a:off x="14325111" y="13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125199</xdr:rowOff>
    </xdr:from>
    <xdr:to>
      <xdr:col>20</xdr:col>
      <xdr:colOff>9525</xdr:colOff>
      <xdr:row>76</xdr:row>
      <xdr:rowOff>55349</xdr:rowOff>
    </xdr:to>
    <xdr:sp macro="" textlink="">
      <xdr:nvSpPr>
        <xdr:cNvPr id="620" name="円/楕円 619"/>
        <xdr:cNvSpPr/>
      </xdr:nvSpPr>
      <xdr:spPr>
        <a:xfrm>
          <a:off x="13652500" y="129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46476</xdr:rowOff>
    </xdr:from>
    <xdr:ext cx="534377" cy="259045"/>
    <xdr:sp macro="" textlink="">
      <xdr:nvSpPr>
        <xdr:cNvPr id="621" name="テキスト ボックス 620"/>
        <xdr:cNvSpPr txBox="1"/>
      </xdr:nvSpPr>
      <xdr:spPr>
        <a:xfrm>
          <a:off x="13436111" y="1307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139225</xdr:rowOff>
    </xdr:from>
    <xdr:to>
      <xdr:col>18</xdr:col>
      <xdr:colOff>492125</xdr:colOff>
      <xdr:row>76</xdr:row>
      <xdr:rowOff>69376</xdr:rowOff>
    </xdr:to>
    <xdr:sp macro="" textlink="">
      <xdr:nvSpPr>
        <xdr:cNvPr id="622" name="円/楕円 621"/>
        <xdr:cNvSpPr/>
      </xdr:nvSpPr>
      <xdr:spPr>
        <a:xfrm>
          <a:off x="12763500" y="129979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60501</xdr:rowOff>
    </xdr:from>
    <xdr:ext cx="534377" cy="259045"/>
    <xdr:sp macro="" textlink="">
      <xdr:nvSpPr>
        <xdr:cNvPr id="623" name="テキスト ボックス 622"/>
        <xdr:cNvSpPr txBox="1"/>
      </xdr:nvSpPr>
      <xdr:spPr>
        <a:xfrm>
          <a:off x="12547111" y="1309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4" name="正方形/長方形 62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5" name="正方形/長方形 62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6" name="正方形/長方形 62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7" name="正方形/長方形 62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8" name="正方形/長方形 62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9" name="正方形/長方形 62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0" name="正方形/長方形 62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1" name="正方形/長方形 63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2" name="テキスト ボックス 63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3" name="直線コネクタ 63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4" name="直線コネクタ 63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5" name="テキスト ボックス 63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8" name="直線コネクタ 63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39" name="テキスト ボックス 63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1" name="テキスト ボックス 64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3" name="直線コネクタ 642"/>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4"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5" name="直線コネクタ 644"/>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6"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7" name="直線コネクタ 646"/>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2203</xdr:rowOff>
    </xdr:from>
    <xdr:to>
      <xdr:col>23</xdr:col>
      <xdr:colOff>517525</xdr:colOff>
      <xdr:row>98</xdr:row>
      <xdr:rowOff>14084</xdr:rowOff>
    </xdr:to>
    <xdr:cxnSp macro="">
      <xdr:nvCxnSpPr>
        <xdr:cNvPr id="648" name="直線コネクタ 647"/>
        <xdr:cNvCxnSpPr/>
      </xdr:nvCxnSpPr>
      <xdr:spPr>
        <a:xfrm flipV="1">
          <a:off x="15481300" y="16804303"/>
          <a:ext cx="8382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49"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0" name="フローチャート : 判断 649"/>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170796</xdr:rowOff>
    </xdr:from>
    <xdr:to>
      <xdr:col>22</xdr:col>
      <xdr:colOff>365125</xdr:colOff>
      <xdr:row>98</xdr:row>
      <xdr:rowOff>14084</xdr:rowOff>
    </xdr:to>
    <xdr:cxnSp macro="">
      <xdr:nvCxnSpPr>
        <xdr:cNvPr id="651" name="直線コネクタ 650"/>
        <xdr:cNvCxnSpPr/>
      </xdr:nvCxnSpPr>
      <xdr:spPr>
        <a:xfrm>
          <a:off x="14592300" y="16801446"/>
          <a:ext cx="889000" cy="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2" name="フローチャート : 判断 651"/>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3" name="テキスト ボックス 652"/>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170796</xdr:rowOff>
    </xdr:from>
    <xdr:to>
      <xdr:col>21</xdr:col>
      <xdr:colOff>161925</xdr:colOff>
      <xdr:row>98</xdr:row>
      <xdr:rowOff>5003</xdr:rowOff>
    </xdr:to>
    <xdr:cxnSp macro="">
      <xdr:nvCxnSpPr>
        <xdr:cNvPr id="654" name="直線コネクタ 653"/>
        <xdr:cNvCxnSpPr/>
      </xdr:nvCxnSpPr>
      <xdr:spPr>
        <a:xfrm flipV="1">
          <a:off x="13703300" y="16801446"/>
          <a:ext cx="889000" cy="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5" name="フローチャート : 判断 654"/>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6" name="テキスト ボックス 655"/>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5003</xdr:rowOff>
    </xdr:from>
    <xdr:to>
      <xdr:col>19</xdr:col>
      <xdr:colOff>644525</xdr:colOff>
      <xdr:row>98</xdr:row>
      <xdr:rowOff>11404</xdr:rowOff>
    </xdr:to>
    <xdr:cxnSp macro="">
      <xdr:nvCxnSpPr>
        <xdr:cNvPr id="657" name="直線コネクタ 656"/>
        <xdr:cNvCxnSpPr/>
      </xdr:nvCxnSpPr>
      <xdr:spPr>
        <a:xfrm flipV="1">
          <a:off x="12814300" y="1680710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58" name="フローチャート : 判断 657"/>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59" name="テキスト ボックス 658"/>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0" name="フローチャート : 判断 659"/>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1" name="テキスト ボックス 660"/>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122853</xdr:rowOff>
    </xdr:from>
    <xdr:to>
      <xdr:col>23</xdr:col>
      <xdr:colOff>568325</xdr:colOff>
      <xdr:row>98</xdr:row>
      <xdr:rowOff>53003</xdr:rowOff>
    </xdr:to>
    <xdr:sp macro="" textlink="">
      <xdr:nvSpPr>
        <xdr:cNvPr id="667" name="円/楕円 666"/>
        <xdr:cNvSpPr/>
      </xdr:nvSpPr>
      <xdr:spPr>
        <a:xfrm>
          <a:off x="16268700" y="167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48085</xdr:rowOff>
    </xdr:from>
    <xdr:ext cx="469744" cy="259045"/>
    <xdr:sp macro="" textlink="">
      <xdr:nvSpPr>
        <xdr:cNvPr id="668" name="積立金該当値テキスト"/>
        <xdr:cNvSpPr txBox="1"/>
      </xdr:nvSpPr>
      <xdr:spPr>
        <a:xfrm>
          <a:off x="16370300" y="1667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134734</xdr:rowOff>
    </xdr:from>
    <xdr:to>
      <xdr:col>22</xdr:col>
      <xdr:colOff>415925</xdr:colOff>
      <xdr:row>98</xdr:row>
      <xdr:rowOff>64884</xdr:rowOff>
    </xdr:to>
    <xdr:sp macro="" textlink="">
      <xdr:nvSpPr>
        <xdr:cNvPr id="669" name="円/楕円 668"/>
        <xdr:cNvSpPr/>
      </xdr:nvSpPr>
      <xdr:spPr>
        <a:xfrm>
          <a:off x="15430500" y="167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56011</xdr:rowOff>
    </xdr:from>
    <xdr:ext cx="469744" cy="259045"/>
    <xdr:sp macro="" textlink="">
      <xdr:nvSpPr>
        <xdr:cNvPr id="670" name="テキスト ボックス 669"/>
        <xdr:cNvSpPr txBox="1"/>
      </xdr:nvSpPr>
      <xdr:spPr>
        <a:xfrm>
          <a:off x="15246427" y="168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119996</xdr:rowOff>
    </xdr:from>
    <xdr:to>
      <xdr:col>21</xdr:col>
      <xdr:colOff>212725</xdr:colOff>
      <xdr:row>98</xdr:row>
      <xdr:rowOff>50146</xdr:rowOff>
    </xdr:to>
    <xdr:sp macro="" textlink="">
      <xdr:nvSpPr>
        <xdr:cNvPr id="671" name="円/楕円 670"/>
        <xdr:cNvSpPr/>
      </xdr:nvSpPr>
      <xdr:spPr>
        <a:xfrm>
          <a:off x="14541500" y="1675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41273</xdr:rowOff>
    </xdr:from>
    <xdr:ext cx="469744" cy="259045"/>
    <xdr:sp macro="" textlink="">
      <xdr:nvSpPr>
        <xdr:cNvPr id="672" name="テキスト ボックス 671"/>
        <xdr:cNvSpPr txBox="1"/>
      </xdr:nvSpPr>
      <xdr:spPr>
        <a:xfrm>
          <a:off x="14357427" y="1684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125653</xdr:rowOff>
    </xdr:from>
    <xdr:to>
      <xdr:col>20</xdr:col>
      <xdr:colOff>9525</xdr:colOff>
      <xdr:row>98</xdr:row>
      <xdr:rowOff>55803</xdr:rowOff>
    </xdr:to>
    <xdr:sp macro="" textlink="">
      <xdr:nvSpPr>
        <xdr:cNvPr id="673" name="円/楕円 672"/>
        <xdr:cNvSpPr/>
      </xdr:nvSpPr>
      <xdr:spPr>
        <a:xfrm>
          <a:off x="13652500" y="167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46930</xdr:rowOff>
    </xdr:from>
    <xdr:ext cx="469744" cy="259045"/>
    <xdr:sp macro="" textlink="">
      <xdr:nvSpPr>
        <xdr:cNvPr id="674" name="テキスト ボックス 673"/>
        <xdr:cNvSpPr txBox="1"/>
      </xdr:nvSpPr>
      <xdr:spPr>
        <a:xfrm>
          <a:off x="13468427" y="1684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132054</xdr:rowOff>
    </xdr:from>
    <xdr:to>
      <xdr:col>18</xdr:col>
      <xdr:colOff>492125</xdr:colOff>
      <xdr:row>98</xdr:row>
      <xdr:rowOff>62204</xdr:rowOff>
    </xdr:to>
    <xdr:sp macro="" textlink="">
      <xdr:nvSpPr>
        <xdr:cNvPr id="675" name="円/楕円 674"/>
        <xdr:cNvSpPr/>
      </xdr:nvSpPr>
      <xdr:spPr>
        <a:xfrm>
          <a:off x="12763500" y="1676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53331</xdr:rowOff>
    </xdr:from>
    <xdr:ext cx="469744" cy="259045"/>
    <xdr:sp macro="" textlink="">
      <xdr:nvSpPr>
        <xdr:cNvPr id="676" name="テキスト ボックス 675"/>
        <xdr:cNvSpPr txBox="1"/>
      </xdr:nvSpPr>
      <xdr:spPr>
        <a:xfrm>
          <a:off x="12579427" y="1685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7" name="直線コネクタ 68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8" name="テキスト ボックス 68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9" name="直線コネクタ 68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0" name="テキスト ボックス 68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3" name="直線コネクタ 69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4" name="テキスト ボックス 69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5" name="直線コネクタ 69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6" name="テキスト ボックス 69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7" name="直線コネクタ 69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8" name="テキスト ボックス 69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0" name="直線コネクタ 699"/>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2" name="直線コネクタ 70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3"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4" name="直線コネクタ 703"/>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29439</xdr:rowOff>
    </xdr:from>
    <xdr:to>
      <xdr:col>32</xdr:col>
      <xdr:colOff>187325</xdr:colOff>
      <xdr:row>39</xdr:row>
      <xdr:rowOff>44450</xdr:rowOff>
    </xdr:to>
    <xdr:cxnSp macro="">
      <xdr:nvCxnSpPr>
        <xdr:cNvPr id="705" name="直線コネクタ 704"/>
        <xdr:cNvCxnSpPr/>
      </xdr:nvCxnSpPr>
      <xdr:spPr>
        <a:xfrm>
          <a:off x="21323300" y="6715989"/>
          <a:ext cx="8382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6"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7" name="フローチャート : 判断 706"/>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18314</xdr:rowOff>
    </xdr:from>
    <xdr:to>
      <xdr:col>31</xdr:col>
      <xdr:colOff>34925</xdr:colOff>
      <xdr:row>39</xdr:row>
      <xdr:rowOff>29439</xdr:rowOff>
    </xdr:to>
    <xdr:cxnSp macro="">
      <xdr:nvCxnSpPr>
        <xdr:cNvPr id="708" name="直線コネクタ 707"/>
        <xdr:cNvCxnSpPr/>
      </xdr:nvCxnSpPr>
      <xdr:spPr>
        <a:xfrm>
          <a:off x="20434300" y="6704864"/>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09" name="フローチャート : 判断 708"/>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0" name="テキスト ボックス 709"/>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18085</xdr:rowOff>
    </xdr:from>
    <xdr:to>
      <xdr:col>29</xdr:col>
      <xdr:colOff>517525</xdr:colOff>
      <xdr:row>39</xdr:row>
      <xdr:rowOff>18314</xdr:rowOff>
    </xdr:to>
    <xdr:cxnSp macro="">
      <xdr:nvCxnSpPr>
        <xdr:cNvPr id="711" name="直線コネクタ 710"/>
        <xdr:cNvCxnSpPr/>
      </xdr:nvCxnSpPr>
      <xdr:spPr>
        <a:xfrm>
          <a:off x="19545300" y="670463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2" name="フローチャート : 判断 711"/>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3" name="テキスト ボックス 712"/>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13284</xdr:rowOff>
    </xdr:from>
    <xdr:to>
      <xdr:col>28</xdr:col>
      <xdr:colOff>314325</xdr:colOff>
      <xdr:row>39</xdr:row>
      <xdr:rowOff>18085</xdr:rowOff>
    </xdr:to>
    <xdr:cxnSp macro="">
      <xdr:nvCxnSpPr>
        <xdr:cNvPr id="714" name="直線コネクタ 713"/>
        <xdr:cNvCxnSpPr/>
      </xdr:nvCxnSpPr>
      <xdr:spPr>
        <a:xfrm>
          <a:off x="18656300" y="669983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5" name="フローチャート : 判断 714"/>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6" name="テキスト ボックス 715"/>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7" name="フローチャート : 判断 716"/>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18" name="テキスト ボックス 717"/>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9" name="テキスト ボックス 71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0" name="テキスト ボックス 71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1" name="テキスト ボックス 72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2" name="テキスト ボックス 72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3" name="テキスト ボックス 72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4" name="円/楕円 72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150089</xdr:rowOff>
    </xdr:from>
    <xdr:to>
      <xdr:col>31</xdr:col>
      <xdr:colOff>85725</xdr:colOff>
      <xdr:row>39</xdr:row>
      <xdr:rowOff>80239</xdr:rowOff>
    </xdr:to>
    <xdr:sp macro="" textlink="">
      <xdr:nvSpPr>
        <xdr:cNvPr id="726" name="円/楕円 725"/>
        <xdr:cNvSpPr/>
      </xdr:nvSpPr>
      <xdr:spPr>
        <a:xfrm>
          <a:off x="21272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71366</xdr:rowOff>
    </xdr:from>
    <xdr:ext cx="378565" cy="259045"/>
    <xdr:sp macro="" textlink="">
      <xdr:nvSpPr>
        <xdr:cNvPr id="727" name="テキスト ボックス 726"/>
        <xdr:cNvSpPr txBox="1"/>
      </xdr:nvSpPr>
      <xdr:spPr>
        <a:xfrm>
          <a:off x="21134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138964</xdr:rowOff>
    </xdr:from>
    <xdr:to>
      <xdr:col>29</xdr:col>
      <xdr:colOff>568325</xdr:colOff>
      <xdr:row>39</xdr:row>
      <xdr:rowOff>69114</xdr:rowOff>
    </xdr:to>
    <xdr:sp macro="" textlink="">
      <xdr:nvSpPr>
        <xdr:cNvPr id="728" name="円/楕円 727"/>
        <xdr:cNvSpPr/>
      </xdr:nvSpPr>
      <xdr:spPr>
        <a:xfrm>
          <a:off x="20383500" y="66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60241</xdr:rowOff>
    </xdr:from>
    <xdr:ext cx="378565" cy="259045"/>
    <xdr:sp macro="" textlink="">
      <xdr:nvSpPr>
        <xdr:cNvPr id="729" name="テキスト ボックス 728"/>
        <xdr:cNvSpPr txBox="1"/>
      </xdr:nvSpPr>
      <xdr:spPr>
        <a:xfrm>
          <a:off x="20245017" y="6746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138735</xdr:rowOff>
    </xdr:from>
    <xdr:to>
      <xdr:col>28</xdr:col>
      <xdr:colOff>365125</xdr:colOff>
      <xdr:row>39</xdr:row>
      <xdr:rowOff>68885</xdr:rowOff>
    </xdr:to>
    <xdr:sp macro="" textlink="">
      <xdr:nvSpPr>
        <xdr:cNvPr id="730" name="円/楕円 729"/>
        <xdr:cNvSpPr/>
      </xdr:nvSpPr>
      <xdr:spPr>
        <a:xfrm>
          <a:off x="19494500" y="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60012</xdr:rowOff>
    </xdr:from>
    <xdr:ext cx="378565" cy="259045"/>
    <xdr:sp macro="" textlink="">
      <xdr:nvSpPr>
        <xdr:cNvPr id="731" name="テキスト ボックス 730"/>
        <xdr:cNvSpPr txBox="1"/>
      </xdr:nvSpPr>
      <xdr:spPr>
        <a:xfrm>
          <a:off x="19356017" y="674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133934</xdr:rowOff>
    </xdr:from>
    <xdr:to>
      <xdr:col>27</xdr:col>
      <xdr:colOff>161925</xdr:colOff>
      <xdr:row>39</xdr:row>
      <xdr:rowOff>64084</xdr:rowOff>
    </xdr:to>
    <xdr:sp macro="" textlink="">
      <xdr:nvSpPr>
        <xdr:cNvPr id="732" name="円/楕円 731"/>
        <xdr:cNvSpPr/>
      </xdr:nvSpPr>
      <xdr:spPr>
        <a:xfrm>
          <a:off x="18605500" y="66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55211</xdr:rowOff>
    </xdr:from>
    <xdr:ext cx="378565" cy="259045"/>
    <xdr:sp macro="" textlink="">
      <xdr:nvSpPr>
        <xdr:cNvPr id="733" name="テキスト ボックス 732"/>
        <xdr:cNvSpPr txBox="1"/>
      </xdr:nvSpPr>
      <xdr:spPr>
        <a:xfrm>
          <a:off x="18467017" y="674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4" name="正方形/長方形 73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5" name="正方形/長方形 73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6" name="正方形/長方形 73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7" name="正方形/長方形 73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8" name="正方形/長方形 73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9" name="正方形/長方形 73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0" name="正方形/長方形 73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1" name="正方形/長方形 74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2" name="テキスト ボックス 74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3" name="直線コネクタ 74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4" name="直線コネクタ 74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5" name="テキスト ボックス 74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6" name="直線コネクタ 74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7" name="テキスト ボックス 74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8" name="直線コネクタ 74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49" name="テキスト ボックス 74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0" name="直線コネクタ 74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1" name="テキスト ボックス 75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2" name="直線コネクタ 75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3" name="テキスト ボックス 75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4" name="直線コネクタ 75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5" name="テキスト ボックス 75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7" name="テキスト ボックス 75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59" name="直線コネクタ 758"/>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1" name="直線コネクタ 76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2"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3" name="直線コネクタ 762"/>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131242</xdr:rowOff>
    </xdr:from>
    <xdr:to>
      <xdr:col>32</xdr:col>
      <xdr:colOff>187325</xdr:colOff>
      <xdr:row>58</xdr:row>
      <xdr:rowOff>133397</xdr:rowOff>
    </xdr:to>
    <xdr:cxnSp macro="">
      <xdr:nvCxnSpPr>
        <xdr:cNvPr id="764" name="直線コネクタ 763"/>
        <xdr:cNvCxnSpPr/>
      </xdr:nvCxnSpPr>
      <xdr:spPr>
        <a:xfrm flipV="1">
          <a:off x="21323300" y="10075342"/>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5"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6" name="フローチャート : 判断 765"/>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65993</xdr:rowOff>
    </xdr:from>
    <xdr:to>
      <xdr:col>31</xdr:col>
      <xdr:colOff>34925</xdr:colOff>
      <xdr:row>58</xdr:row>
      <xdr:rowOff>133397</xdr:rowOff>
    </xdr:to>
    <xdr:cxnSp macro="">
      <xdr:nvCxnSpPr>
        <xdr:cNvPr id="767" name="直線コネクタ 766"/>
        <xdr:cNvCxnSpPr/>
      </xdr:nvCxnSpPr>
      <xdr:spPr>
        <a:xfrm>
          <a:off x="20434300" y="10010093"/>
          <a:ext cx="889000" cy="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68" name="フローチャート : 判断 767"/>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69" name="テキスト ボックス 768"/>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65993</xdr:rowOff>
    </xdr:from>
    <xdr:to>
      <xdr:col>29</xdr:col>
      <xdr:colOff>517525</xdr:colOff>
      <xdr:row>58</xdr:row>
      <xdr:rowOff>79970</xdr:rowOff>
    </xdr:to>
    <xdr:cxnSp macro="">
      <xdr:nvCxnSpPr>
        <xdr:cNvPr id="770" name="直線コネクタ 769"/>
        <xdr:cNvCxnSpPr/>
      </xdr:nvCxnSpPr>
      <xdr:spPr>
        <a:xfrm flipV="1">
          <a:off x="19545300" y="10010093"/>
          <a:ext cx="889000" cy="1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1" name="フローチャート : 判断 770"/>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2" name="テキスト ボックス 771"/>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79970</xdr:rowOff>
    </xdr:from>
    <xdr:to>
      <xdr:col>28</xdr:col>
      <xdr:colOff>314325</xdr:colOff>
      <xdr:row>58</xdr:row>
      <xdr:rowOff>134900</xdr:rowOff>
    </xdr:to>
    <xdr:cxnSp macro="">
      <xdr:nvCxnSpPr>
        <xdr:cNvPr id="773" name="直線コネクタ 772"/>
        <xdr:cNvCxnSpPr/>
      </xdr:nvCxnSpPr>
      <xdr:spPr>
        <a:xfrm flipV="1">
          <a:off x="18656300" y="10024070"/>
          <a:ext cx="889000" cy="5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4" name="フローチャート : 判断 773"/>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5" name="テキスト ボックス 774"/>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6" name="フローチャート : 判断 775"/>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7" name="テキスト ボックス 776"/>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80442</xdr:rowOff>
    </xdr:from>
    <xdr:to>
      <xdr:col>32</xdr:col>
      <xdr:colOff>238125</xdr:colOff>
      <xdr:row>59</xdr:row>
      <xdr:rowOff>10592</xdr:rowOff>
    </xdr:to>
    <xdr:sp macro="" textlink="">
      <xdr:nvSpPr>
        <xdr:cNvPr id="783" name="円/楕円 782"/>
        <xdr:cNvSpPr/>
      </xdr:nvSpPr>
      <xdr:spPr>
        <a:xfrm>
          <a:off x="22110700" y="1002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103319</xdr:rowOff>
    </xdr:from>
    <xdr:ext cx="469744" cy="259045"/>
    <xdr:sp macro="" textlink="">
      <xdr:nvSpPr>
        <xdr:cNvPr id="784" name="貸付金該当値テキスト"/>
        <xdr:cNvSpPr txBox="1"/>
      </xdr:nvSpPr>
      <xdr:spPr>
        <a:xfrm>
          <a:off x="22212300" y="98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82597</xdr:rowOff>
    </xdr:from>
    <xdr:to>
      <xdr:col>31</xdr:col>
      <xdr:colOff>85725</xdr:colOff>
      <xdr:row>59</xdr:row>
      <xdr:rowOff>12747</xdr:rowOff>
    </xdr:to>
    <xdr:sp macro="" textlink="">
      <xdr:nvSpPr>
        <xdr:cNvPr id="785" name="円/楕円 784"/>
        <xdr:cNvSpPr/>
      </xdr:nvSpPr>
      <xdr:spPr>
        <a:xfrm>
          <a:off x="21272500" y="100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3874</xdr:rowOff>
    </xdr:from>
    <xdr:ext cx="469744" cy="259045"/>
    <xdr:sp macro="" textlink="">
      <xdr:nvSpPr>
        <xdr:cNvPr id="786" name="テキスト ボックス 785"/>
        <xdr:cNvSpPr txBox="1"/>
      </xdr:nvSpPr>
      <xdr:spPr>
        <a:xfrm>
          <a:off x="21088427" y="1011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15193</xdr:rowOff>
    </xdr:from>
    <xdr:to>
      <xdr:col>29</xdr:col>
      <xdr:colOff>568325</xdr:colOff>
      <xdr:row>58</xdr:row>
      <xdr:rowOff>116793</xdr:rowOff>
    </xdr:to>
    <xdr:sp macro="" textlink="">
      <xdr:nvSpPr>
        <xdr:cNvPr id="787" name="円/楕円 786"/>
        <xdr:cNvSpPr/>
      </xdr:nvSpPr>
      <xdr:spPr>
        <a:xfrm>
          <a:off x="20383500" y="99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107920</xdr:rowOff>
    </xdr:from>
    <xdr:ext cx="469744" cy="259045"/>
    <xdr:sp macro="" textlink="">
      <xdr:nvSpPr>
        <xdr:cNvPr id="788" name="テキスト ボックス 787"/>
        <xdr:cNvSpPr txBox="1"/>
      </xdr:nvSpPr>
      <xdr:spPr>
        <a:xfrm>
          <a:off x="20199427" y="1005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29170</xdr:rowOff>
    </xdr:from>
    <xdr:to>
      <xdr:col>28</xdr:col>
      <xdr:colOff>365125</xdr:colOff>
      <xdr:row>58</xdr:row>
      <xdr:rowOff>130770</xdr:rowOff>
    </xdr:to>
    <xdr:sp macro="" textlink="">
      <xdr:nvSpPr>
        <xdr:cNvPr id="789" name="円/楕円 788"/>
        <xdr:cNvSpPr/>
      </xdr:nvSpPr>
      <xdr:spPr>
        <a:xfrm>
          <a:off x="19494500" y="99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121897</xdr:rowOff>
    </xdr:from>
    <xdr:ext cx="469744" cy="259045"/>
    <xdr:sp macro="" textlink="">
      <xdr:nvSpPr>
        <xdr:cNvPr id="790" name="テキスト ボックス 789"/>
        <xdr:cNvSpPr txBox="1"/>
      </xdr:nvSpPr>
      <xdr:spPr>
        <a:xfrm>
          <a:off x="19310427" y="1006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84100</xdr:rowOff>
    </xdr:from>
    <xdr:to>
      <xdr:col>27</xdr:col>
      <xdr:colOff>161925</xdr:colOff>
      <xdr:row>59</xdr:row>
      <xdr:rowOff>14250</xdr:rowOff>
    </xdr:to>
    <xdr:sp macro="" textlink="">
      <xdr:nvSpPr>
        <xdr:cNvPr id="791" name="円/楕円 790"/>
        <xdr:cNvSpPr/>
      </xdr:nvSpPr>
      <xdr:spPr>
        <a:xfrm>
          <a:off x="18605500" y="100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5377</xdr:rowOff>
    </xdr:from>
    <xdr:ext cx="469744" cy="259045"/>
    <xdr:sp macro="" textlink="">
      <xdr:nvSpPr>
        <xdr:cNvPr id="792" name="テキスト ボックス 791"/>
        <xdr:cNvSpPr txBox="1"/>
      </xdr:nvSpPr>
      <xdr:spPr>
        <a:xfrm>
          <a:off x="18421427" y="101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4" name="テキスト ボックス 80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8" name="テキスト ボックス 80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0" name="テキスト ボックス 80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2" name="テキスト ボックス 81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4" name="テキスト ボックス 81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6" name="直線コネクタ 815"/>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7"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18" name="直線コネクタ 817"/>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19"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0" name="直線コネクタ 819"/>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52725</xdr:rowOff>
    </xdr:from>
    <xdr:to>
      <xdr:col>32</xdr:col>
      <xdr:colOff>187325</xdr:colOff>
      <xdr:row>77</xdr:row>
      <xdr:rowOff>76805</xdr:rowOff>
    </xdr:to>
    <xdr:cxnSp macro="">
      <xdr:nvCxnSpPr>
        <xdr:cNvPr id="821" name="直線コネクタ 820"/>
        <xdr:cNvCxnSpPr/>
      </xdr:nvCxnSpPr>
      <xdr:spPr>
        <a:xfrm flipV="1">
          <a:off x="21323300" y="13254375"/>
          <a:ext cx="8382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2"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3" name="フローチャート : 判断 822"/>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72095</xdr:rowOff>
    </xdr:from>
    <xdr:to>
      <xdr:col>31</xdr:col>
      <xdr:colOff>34925</xdr:colOff>
      <xdr:row>77</xdr:row>
      <xdr:rowOff>76805</xdr:rowOff>
    </xdr:to>
    <xdr:cxnSp macro="">
      <xdr:nvCxnSpPr>
        <xdr:cNvPr id="824" name="直線コネクタ 823"/>
        <xdr:cNvCxnSpPr/>
      </xdr:nvCxnSpPr>
      <xdr:spPr>
        <a:xfrm>
          <a:off x="20434300" y="13273745"/>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5" name="フローチャート : 判断 824"/>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129112</xdr:rowOff>
    </xdr:from>
    <xdr:ext cx="534377" cy="259045"/>
    <xdr:sp macro="" textlink="">
      <xdr:nvSpPr>
        <xdr:cNvPr id="826" name="テキスト ボックス 825"/>
        <xdr:cNvSpPr txBox="1"/>
      </xdr:nvSpPr>
      <xdr:spPr>
        <a:xfrm>
          <a:off x="21056111" y="12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72095</xdr:rowOff>
    </xdr:from>
    <xdr:to>
      <xdr:col>29</xdr:col>
      <xdr:colOff>517525</xdr:colOff>
      <xdr:row>77</xdr:row>
      <xdr:rowOff>86162</xdr:rowOff>
    </xdr:to>
    <xdr:cxnSp macro="">
      <xdr:nvCxnSpPr>
        <xdr:cNvPr id="827" name="直線コネクタ 826"/>
        <xdr:cNvCxnSpPr/>
      </xdr:nvCxnSpPr>
      <xdr:spPr>
        <a:xfrm flipV="1">
          <a:off x="19545300" y="13273745"/>
          <a:ext cx="889000" cy="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28" name="フローチャート : 判断 827"/>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29" name="テキスト ボックス 828"/>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86162</xdr:rowOff>
    </xdr:from>
    <xdr:to>
      <xdr:col>28</xdr:col>
      <xdr:colOff>314325</xdr:colOff>
      <xdr:row>77</xdr:row>
      <xdr:rowOff>88136</xdr:rowOff>
    </xdr:to>
    <xdr:cxnSp macro="">
      <xdr:nvCxnSpPr>
        <xdr:cNvPr id="830" name="直線コネクタ 829"/>
        <xdr:cNvCxnSpPr/>
      </xdr:nvCxnSpPr>
      <xdr:spPr>
        <a:xfrm flipV="1">
          <a:off x="18656300" y="13287812"/>
          <a:ext cx="889000" cy="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1" name="フローチャート : 判断 830"/>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142806</xdr:rowOff>
    </xdr:from>
    <xdr:ext cx="534377" cy="259045"/>
    <xdr:sp macro="" textlink="">
      <xdr:nvSpPr>
        <xdr:cNvPr id="832" name="テキスト ボックス 831"/>
        <xdr:cNvSpPr txBox="1"/>
      </xdr:nvSpPr>
      <xdr:spPr>
        <a:xfrm>
          <a:off x="19278111" y="130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3" name="フローチャート : 判断 832"/>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4" name="テキスト ボックス 833"/>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1925</xdr:rowOff>
    </xdr:from>
    <xdr:to>
      <xdr:col>32</xdr:col>
      <xdr:colOff>238125</xdr:colOff>
      <xdr:row>77</xdr:row>
      <xdr:rowOff>103525</xdr:rowOff>
    </xdr:to>
    <xdr:sp macro="" textlink="">
      <xdr:nvSpPr>
        <xdr:cNvPr id="840" name="円/楕円 839"/>
        <xdr:cNvSpPr/>
      </xdr:nvSpPr>
      <xdr:spPr>
        <a:xfrm>
          <a:off x="22110700" y="132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24802</xdr:rowOff>
    </xdr:from>
    <xdr:ext cx="534377" cy="259045"/>
    <xdr:sp macro="" textlink="">
      <xdr:nvSpPr>
        <xdr:cNvPr id="841" name="繰出金該当値テキスト"/>
        <xdr:cNvSpPr txBox="1"/>
      </xdr:nvSpPr>
      <xdr:spPr>
        <a:xfrm>
          <a:off x="22212300" y="130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43,914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26005</xdr:rowOff>
    </xdr:from>
    <xdr:to>
      <xdr:col>31</xdr:col>
      <xdr:colOff>85725</xdr:colOff>
      <xdr:row>77</xdr:row>
      <xdr:rowOff>127605</xdr:rowOff>
    </xdr:to>
    <xdr:sp macro="" textlink="">
      <xdr:nvSpPr>
        <xdr:cNvPr id="842" name="円/楕円 841"/>
        <xdr:cNvSpPr/>
      </xdr:nvSpPr>
      <xdr:spPr>
        <a:xfrm>
          <a:off x="21272500" y="1322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118732</xdr:rowOff>
    </xdr:from>
    <xdr:ext cx="534377" cy="259045"/>
    <xdr:sp macro="" textlink="">
      <xdr:nvSpPr>
        <xdr:cNvPr id="843" name="テキスト ボックス 842"/>
        <xdr:cNvSpPr txBox="1"/>
      </xdr:nvSpPr>
      <xdr:spPr>
        <a:xfrm>
          <a:off x="21056111" y="1332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40,754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21295</xdr:rowOff>
    </xdr:from>
    <xdr:to>
      <xdr:col>29</xdr:col>
      <xdr:colOff>568325</xdr:colOff>
      <xdr:row>77</xdr:row>
      <xdr:rowOff>122895</xdr:rowOff>
    </xdr:to>
    <xdr:sp macro="" textlink="">
      <xdr:nvSpPr>
        <xdr:cNvPr id="844" name="円/楕円 843"/>
        <xdr:cNvSpPr/>
      </xdr:nvSpPr>
      <xdr:spPr>
        <a:xfrm>
          <a:off x="20383500" y="132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139422</xdr:rowOff>
    </xdr:from>
    <xdr:ext cx="534377" cy="259045"/>
    <xdr:sp macro="" textlink="">
      <xdr:nvSpPr>
        <xdr:cNvPr id="845" name="テキスト ボックス 844"/>
        <xdr:cNvSpPr txBox="1"/>
      </xdr:nvSpPr>
      <xdr:spPr>
        <a:xfrm>
          <a:off x="20167111" y="129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35362</xdr:rowOff>
    </xdr:from>
    <xdr:to>
      <xdr:col>28</xdr:col>
      <xdr:colOff>365125</xdr:colOff>
      <xdr:row>77</xdr:row>
      <xdr:rowOff>136962</xdr:rowOff>
    </xdr:to>
    <xdr:sp macro="" textlink="">
      <xdr:nvSpPr>
        <xdr:cNvPr id="846" name="円/楕円 845"/>
        <xdr:cNvSpPr/>
      </xdr:nvSpPr>
      <xdr:spPr>
        <a:xfrm>
          <a:off x="19494500" y="1323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128089</xdr:rowOff>
    </xdr:from>
    <xdr:ext cx="534377" cy="259045"/>
    <xdr:sp macro="" textlink="">
      <xdr:nvSpPr>
        <xdr:cNvPr id="847" name="テキスト ボックス 846"/>
        <xdr:cNvSpPr txBox="1"/>
      </xdr:nvSpPr>
      <xdr:spPr>
        <a:xfrm>
          <a:off x="19278111" y="1332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37336</xdr:rowOff>
    </xdr:from>
    <xdr:to>
      <xdr:col>27</xdr:col>
      <xdr:colOff>161925</xdr:colOff>
      <xdr:row>77</xdr:row>
      <xdr:rowOff>138936</xdr:rowOff>
    </xdr:to>
    <xdr:sp macro="" textlink="">
      <xdr:nvSpPr>
        <xdr:cNvPr id="848" name="円/楕円 847"/>
        <xdr:cNvSpPr/>
      </xdr:nvSpPr>
      <xdr:spPr>
        <a:xfrm>
          <a:off x="18605500" y="132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130063</xdr:rowOff>
    </xdr:from>
    <xdr:ext cx="534377" cy="259045"/>
    <xdr:sp macro="" textlink="">
      <xdr:nvSpPr>
        <xdr:cNvPr id="849" name="テキスト ボックス 848"/>
        <xdr:cNvSpPr txBox="1"/>
      </xdr:nvSpPr>
      <xdr:spPr>
        <a:xfrm>
          <a:off x="18389111" y="1333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0" name="直線コネクタ 85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1" name="テキスト ボックス 86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2" name="直線コネクタ 86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3" name="テキスト ボックス 86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4" name="直線コネクタ 86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5" name="テキスト ボックス 86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6" name="直線コネクタ 86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7" name="テキスト ボックス 86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9" name="テキスト ボックス 86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1" name="直線コネクタ 87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5" name="直線コネクタ 87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6" name="直線コネクタ 87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8" name="フローチャート : 判断 87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90</xdr:row>
      <xdr:rowOff>93980</xdr:rowOff>
    </xdr:from>
    <xdr:to>
      <xdr:col>31</xdr:col>
      <xdr:colOff>34925</xdr:colOff>
      <xdr:row>98</xdr:row>
      <xdr:rowOff>139700</xdr:rowOff>
    </xdr:to>
    <xdr:cxnSp macro="">
      <xdr:nvCxnSpPr>
        <xdr:cNvPr id="879" name="直線コネクタ 878"/>
        <xdr:cNvCxnSpPr/>
      </xdr:nvCxnSpPr>
      <xdr:spPr>
        <a:xfrm>
          <a:off x="20434300" y="15524480"/>
          <a:ext cx="889000" cy="14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0" name="フローチャート : 判断 87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1" name="テキスト ボックス 880"/>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90</xdr:row>
      <xdr:rowOff>93980</xdr:rowOff>
    </xdr:from>
    <xdr:to>
      <xdr:col>29</xdr:col>
      <xdr:colOff>517525</xdr:colOff>
      <xdr:row>98</xdr:row>
      <xdr:rowOff>139700</xdr:rowOff>
    </xdr:to>
    <xdr:cxnSp macro="">
      <xdr:nvCxnSpPr>
        <xdr:cNvPr id="882" name="直線コネクタ 881"/>
        <xdr:cNvCxnSpPr/>
      </xdr:nvCxnSpPr>
      <xdr:spPr>
        <a:xfrm flipV="1">
          <a:off x="19545300" y="15524480"/>
          <a:ext cx="889000" cy="14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3" name="フローチャート : 判断 882"/>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4" name="テキスト ボックス 88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5" name="直線コネクタ 88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86" name="フローチャート : 判断 88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87" name="テキスト ボックス 886"/>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134620</xdr:rowOff>
    </xdr:from>
    <xdr:to>
      <xdr:col>27</xdr:col>
      <xdr:colOff>161925</xdr:colOff>
      <xdr:row>95</xdr:row>
      <xdr:rowOff>64770</xdr:rowOff>
    </xdr:to>
    <xdr:sp macro="" textlink="">
      <xdr:nvSpPr>
        <xdr:cNvPr id="888" name="フローチャート : 判断 887"/>
        <xdr:cNvSpPr/>
      </xdr:nvSpPr>
      <xdr:spPr>
        <a:xfrm>
          <a:off x="18605500" y="1625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93</xdr:row>
      <xdr:rowOff>81297</xdr:rowOff>
    </xdr:from>
    <xdr:ext cx="313932" cy="259045"/>
    <xdr:sp macro="" textlink="">
      <xdr:nvSpPr>
        <xdr:cNvPr id="889" name="テキスト ボックス 888"/>
        <xdr:cNvSpPr txBox="1"/>
      </xdr:nvSpPr>
      <xdr:spPr>
        <a:xfrm>
          <a:off x="18499333" y="1602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5" name="円/楕円 89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7" name="円/楕円 89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8" name="テキスト ボックス 897"/>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90</xdr:row>
      <xdr:rowOff>43180</xdr:rowOff>
    </xdr:from>
    <xdr:to>
      <xdr:col>29</xdr:col>
      <xdr:colOff>568325</xdr:colOff>
      <xdr:row>90</xdr:row>
      <xdr:rowOff>144780</xdr:rowOff>
    </xdr:to>
    <xdr:sp macro="" textlink="">
      <xdr:nvSpPr>
        <xdr:cNvPr id="899" name="円/楕円 898"/>
        <xdr:cNvSpPr/>
      </xdr:nvSpPr>
      <xdr:spPr>
        <a:xfrm>
          <a:off x="20383500" y="154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161307</xdr:rowOff>
    </xdr:from>
    <xdr:ext cx="313932" cy="259045"/>
    <xdr:sp macro="" textlink="">
      <xdr:nvSpPr>
        <xdr:cNvPr id="900" name="テキスト ボックス 899"/>
        <xdr:cNvSpPr txBox="1"/>
      </xdr:nvSpPr>
      <xdr:spPr>
        <a:xfrm>
          <a:off x="20277333" y="15248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1" name="円/楕円 90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2" name="テキスト ボックス 901"/>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3" name="円/楕円 90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4" name="テキスト ボックス 903"/>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64,333</a:t>
          </a:r>
          <a:r>
            <a:rPr kumimoji="1" lang="ja-JP" altLang="en-US" sz="1300">
              <a:latin typeface="ＭＳ Ｐゴシック"/>
            </a:rPr>
            <a:t>円で、前年度決算と比較すると</a:t>
          </a:r>
          <a:r>
            <a:rPr kumimoji="1" lang="en-US" altLang="ja-JP" sz="1300">
              <a:latin typeface="ＭＳ Ｐゴシック"/>
            </a:rPr>
            <a:t>35.9</a:t>
          </a:r>
          <a:r>
            <a:rPr kumimoji="1" lang="ja-JP" altLang="en-US" sz="1300">
              <a:latin typeface="ＭＳ Ｐゴシック"/>
            </a:rPr>
            <a:t>％増となっている。これは新庁舎建設事業などの公共施設の老朽化対策に係る事業費の増加によるものであり、今後も一定程度の実施が見込まれることから、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北海道北広島市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59,348
59,194
119.05
23,630,412
23,257,251
367,543
12,927,089
25,374,183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53289</xdr:rowOff>
    </xdr:from>
    <xdr:to>
      <xdr:col>6</xdr:col>
      <xdr:colOff>511175</xdr:colOff>
      <xdr:row>33</xdr:row>
      <xdr:rowOff>141986</xdr:rowOff>
    </xdr:to>
    <xdr:cxnSp macro="">
      <xdr:nvCxnSpPr>
        <xdr:cNvPr id="59" name="直線コネクタ 58"/>
        <xdr:cNvCxnSpPr/>
      </xdr:nvCxnSpPr>
      <xdr:spPr>
        <a:xfrm flipV="1">
          <a:off x="3797300" y="5711139"/>
          <a:ext cx="8382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141986</xdr:rowOff>
    </xdr:from>
    <xdr:to>
      <xdr:col>5</xdr:col>
      <xdr:colOff>358775</xdr:colOff>
      <xdr:row>33</xdr:row>
      <xdr:rowOff>170332</xdr:rowOff>
    </xdr:to>
    <xdr:cxnSp macro="">
      <xdr:nvCxnSpPr>
        <xdr:cNvPr id="62" name="直線コネクタ 61"/>
        <xdr:cNvCxnSpPr/>
      </xdr:nvCxnSpPr>
      <xdr:spPr>
        <a:xfrm flipV="1">
          <a:off x="2908300" y="5799836"/>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116383</xdr:rowOff>
    </xdr:from>
    <xdr:to>
      <xdr:col>4</xdr:col>
      <xdr:colOff>155575</xdr:colOff>
      <xdr:row>33</xdr:row>
      <xdr:rowOff>170332</xdr:rowOff>
    </xdr:to>
    <xdr:cxnSp macro="">
      <xdr:nvCxnSpPr>
        <xdr:cNvPr id="65" name="直線コネクタ 64"/>
        <xdr:cNvCxnSpPr/>
      </xdr:nvCxnSpPr>
      <xdr:spPr>
        <a:xfrm>
          <a:off x="2019300" y="5602783"/>
          <a:ext cx="889000" cy="22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52375</xdr:rowOff>
    </xdr:from>
    <xdr:to>
      <xdr:col>2</xdr:col>
      <xdr:colOff>638175</xdr:colOff>
      <xdr:row>32</xdr:row>
      <xdr:rowOff>116383</xdr:rowOff>
    </xdr:to>
    <xdr:cxnSp macro="">
      <xdr:nvCxnSpPr>
        <xdr:cNvPr id="68" name="直線コネクタ 67"/>
        <xdr:cNvCxnSpPr/>
      </xdr:nvCxnSpPr>
      <xdr:spPr>
        <a:xfrm>
          <a:off x="1130300" y="553877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2489</xdr:rowOff>
    </xdr:from>
    <xdr:to>
      <xdr:col>6</xdr:col>
      <xdr:colOff>561975</xdr:colOff>
      <xdr:row>33</xdr:row>
      <xdr:rowOff>104089</xdr:rowOff>
    </xdr:to>
    <xdr:sp macro="" textlink="">
      <xdr:nvSpPr>
        <xdr:cNvPr id="78" name="円/楕円 77"/>
        <xdr:cNvSpPr/>
      </xdr:nvSpPr>
      <xdr:spPr>
        <a:xfrm>
          <a:off x="4584700" y="566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25366</xdr:rowOff>
    </xdr:from>
    <xdr:ext cx="469744" cy="259045"/>
    <xdr:sp macro="" textlink="">
      <xdr:nvSpPr>
        <xdr:cNvPr id="79" name="議会費該当値テキスト"/>
        <xdr:cNvSpPr txBox="1"/>
      </xdr:nvSpPr>
      <xdr:spPr>
        <a:xfrm>
          <a:off x="4686300" y="551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91186</xdr:rowOff>
    </xdr:from>
    <xdr:to>
      <xdr:col>5</xdr:col>
      <xdr:colOff>409575</xdr:colOff>
      <xdr:row>34</xdr:row>
      <xdr:rowOff>21336</xdr:rowOff>
    </xdr:to>
    <xdr:sp macro="" textlink="">
      <xdr:nvSpPr>
        <xdr:cNvPr id="80" name="円/楕円 79"/>
        <xdr:cNvSpPr/>
      </xdr:nvSpPr>
      <xdr:spPr>
        <a:xfrm>
          <a:off x="3746500" y="57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37863</xdr:rowOff>
    </xdr:from>
    <xdr:ext cx="469744" cy="259045"/>
    <xdr:sp macro="" textlink="">
      <xdr:nvSpPr>
        <xdr:cNvPr id="81" name="テキスト ボックス 80"/>
        <xdr:cNvSpPr txBox="1"/>
      </xdr:nvSpPr>
      <xdr:spPr>
        <a:xfrm>
          <a:off x="3562427" y="552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119532</xdr:rowOff>
    </xdr:from>
    <xdr:to>
      <xdr:col>4</xdr:col>
      <xdr:colOff>206375</xdr:colOff>
      <xdr:row>34</xdr:row>
      <xdr:rowOff>49682</xdr:rowOff>
    </xdr:to>
    <xdr:sp macro="" textlink="">
      <xdr:nvSpPr>
        <xdr:cNvPr id="82" name="円/楕円 81"/>
        <xdr:cNvSpPr/>
      </xdr:nvSpPr>
      <xdr:spPr>
        <a:xfrm>
          <a:off x="28575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66209</xdr:rowOff>
    </xdr:from>
    <xdr:ext cx="469744" cy="259045"/>
    <xdr:sp macro="" textlink="">
      <xdr:nvSpPr>
        <xdr:cNvPr id="83" name="テキスト ボックス 82"/>
        <xdr:cNvSpPr txBox="1"/>
      </xdr:nvSpPr>
      <xdr:spPr>
        <a:xfrm>
          <a:off x="2673427" y="55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65583</xdr:rowOff>
    </xdr:from>
    <xdr:to>
      <xdr:col>3</xdr:col>
      <xdr:colOff>3175</xdr:colOff>
      <xdr:row>32</xdr:row>
      <xdr:rowOff>167183</xdr:rowOff>
    </xdr:to>
    <xdr:sp macro="" textlink="">
      <xdr:nvSpPr>
        <xdr:cNvPr id="84" name="円/楕円 83"/>
        <xdr:cNvSpPr/>
      </xdr:nvSpPr>
      <xdr:spPr>
        <a:xfrm>
          <a:off x="1968500" y="55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12260</xdr:rowOff>
    </xdr:from>
    <xdr:ext cx="469744" cy="259045"/>
    <xdr:sp macro="" textlink="">
      <xdr:nvSpPr>
        <xdr:cNvPr id="85" name="テキスト ボックス 84"/>
        <xdr:cNvSpPr txBox="1"/>
      </xdr:nvSpPr>
      <xdr:spPr>
        <a:xfrm>
          <a:off x="1784427" y="532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1575</xdr:rowOff>
    </xdr:from>
    <xdr:to>
      <xdr:col>1</xdr:col>
      <xdr:colOff>485775</xdr:colOff>
      <xdr:row>32</xdr:row>
      <xdr:rowOff>103175</xdr:rowOff>
    </xdr:to>
    <xdr:sp macro="" textlink="">
      <xdr:nvSpPr>
        <xdr:cNvPr id="86" name="円/楕円 85"/>
        <xdr:cNvSpPr/>
      </xdr:nvSpPr>
      <xdr:spPr>
        <a:xfrm>
          <a:off x="1079500" y="54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119702</xdr:rowOff>
    </xdr:from>
    <xdr:ext cx="469744" cy="259045"/>
    <xdr:sp macro="" textlink="">
      <xdr:nvSpPr>
        <xdr:cNvPr id="87" name="テキスト ボックス 86"/>
        <xdr:cNvSpPr txBox="1"/>
      </xdr:nvSpPr>
      <xdr:spPr>
        <a:xfrm>
          <a:off x="895427" y="52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98200</xdr:rowOff>
    </xdr:from>
    <xdr:to>
      <xdr:col>6</xdr:col>
      <xdr:colOff>511175</xdr:colOff>
      <xdr:row>57</xdr:row>
      <xdr:rowOff>144510</xdr:rowOff>
    </xdr:to>
    <xdr:cxnSp macro="">
      <xdr:nvCxnSpPr>
        <xdr:cNvPr id="114" name="直線コネクタ 113"/>
        <xdr:cNvCxnSpPr/>
      </xdr:nvCxnSpPr>
      <xdr:spPr>
        <a:xfrm flipV="1">
          <a:off x="3797300" y="9870850"/>
          <a:ext cx="838200" cy="4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129134</xdr:rowOff>
    </xdr:from>
    <xdr:to>
      <xdr:col>5</xdr:col>
      <xdr:colOff>358775</xdr:colOff>
      <xdr:row>57</xdr:row>
      <xdr:rowOff>144510</xdr:rowOff>
    </xdr:to>
    <xdr:cxnSp macro="">
      <xdr:nvCxnSpPr>
        <xdr:cNvPr id="117" name="直線コネクタ 116"/>
        <xdr:cNvCxnSpPr/>
      </xdr:nvCxnSpPr>
      <xdr:spPr>
        <a:xfrm>
          <a:off x="2908300" y="9901784"/>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129134</xdr:rowOff>
    </xdr:from>
    <xdr:to>
      <xdr:col>4</xdr:col>
      <xdr:colOff>155575</xdr:colOff>
      <xdr:row>57</xdr:row>
      <xdr:rowOff>149914</xdr:rowOff>
    </xdr:to>
    <xdr:cxnSp macro="">
      <xdr:nvCxnSpPr>
        <xdr:cNvPr id="120" name="直線コネクタ 119"/>
        <xdr:cNvCxnSpPr/>
      </xdr:nvCxnSpPr>
      <xdr:spPr>
        <a:xfrm flipV="1">
          <a:off x="2019300" y="9901784"/>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87337</xdr:rowOff>
    </xdr:from>
    <xdr:ext cx="534377" cy="259045"/>
    <xdr:sp macro="" textlink="">
      <xdr:nvSpPr>
        <xdr:cNvPr id="122" name="テキスト ボックス 121"/>
        <xdr:cNvSpPr txBox="1"/>
      </xdr:nvSpPr>
      <xdr:spPr>
        <a:xfrm>
          <a:off x="2641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149914</xdr:rowOff>
    </xdr:from>
    <xdr:to>
      <xdr:col>2</xdr:col>
      <xdr:colOff>638175</xdr:colOff>
      <xdr:row>57</xdr:row>
      <xdr:rowOff>161129</xdr:rowOff>
    </xdr:to>
    <xdr:cxnSp macro="">
      <xdr:nvCxnSpPr>
        <xdr:cNvPr id="123" name="直線コネクタ 122"/>
        <xdr:cNvCxnSpPr/>
      </xdr:nvCxnSpPr>
      <xdr:spPr>
        <a:xfrm flipV="1">
          <a:off x="1130300" y="9922564"/>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47400</xdr:rowOff>
    </xdr:from>
    <xdr:to>
      <xdr:col>6</xdr:col>
      <xdr:colOff>561975</xdr:colOff>
      <xdr:row>57</xdr:row>
      <xdr:rowOff>149000</xdr:rowOff>
    </xdr:to>
    <xdr:sp macro="" textlink="">
      <xdr:nvSpPr>
        <xdr:cNvPr id="133" name="円/楕円 132"/>
        <xdr:cNvSpPr/>
      </xdr:nvSpPr>
      <xdr:spPr>
        <a:xfrm>
          <a:off x="4584700" y="982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169671</xdr:rowOff>
    </xdr:from>
    <xdr:ext cx="534377" cy="259045"/>
    <xdr:sp macro="" textlink="">
      <xdr:nvSpPr>
        <xdr:cNvPr id="134" name="総務費該当値テキスト"/>
        <xdr:cNvSpPr txBox="1"/>
      </xdr:nvSpPr>
      <xdr:spPr>
        <a:xfrm>
          <a:off x="4686300" y="97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93710</xdr:rowOff>
    </xdr:from>
    <xdr:to>
      <xdr:col>5</xdr:col>
      <xdr:colOff>409575</xdr:colOff>
      <xdr:row>58</xdr:row>
      <xdr:rowOff>23860</xdr:rowOff>
    </xdr:to>
    <xdr:sp macro="" textlink="">
      <xdr:nvSpPr>
        <xdr:cNvPr id="135" name="円/楕円 134"/>
        <xdr:cNvSpPr/>
      </xdr:nvSpPr>
      <xdr:spPr>
        <a:xfrm>
          <a:off x="3746500" y="9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14987</xdr:rowOff>
    </xdr:from>
    <xdr:ext cx="534377" cy="259045"/>
    <xdr:sp macro="" textlink="">
      <xdr:nvSpPr>
        <xdr:cNvPr id="136" name="テキスト ボックス 135"/>
        <xdr:cNvSpPr txBox="1"/>
      </xdr:nvSpPr>
      <xdr:spPr>
        <a:xfrm>
          <a:off x="3530111" y="995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78334</xdr:rowOff>
    </xdr:from>
    <xdr:to>
      <xdr:col>4</xdr:col>
      <xdr:colOff>206375</xdr:colOff>
      <xdr:row>58</xdr:row>
      <xdr:rowOff>8484</xdr:rowOff>
    </xdr:to>
    <xdr:sp macro="" textlink="">
      <xdr:nvSpPr>
        <xdr:cNvPr id="137" name="円/楕円 136"/>
        <xdr:cNvSpPr/>
      </xdr:nvSpPr>
      <xdr:spPr>
        <a:xfrm>
          <a:off x="2857500" y="985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171061</xdr:rowOff>
    </xdr:from>
    <xdr:ext cx="534377" cy="259045"/>
    <xdr:sp macro="" textlink="">
      <xdr:nvSpPr>
        <xdr:cNvPr id="138" name="テキスト ボックス 137"/>
        <xdr:cNvSpPr txBox="1"/>
      </xdr:nvSpPr>
      <xdr:spPr>
        <a:xfrm>
          <a:off x="2641111" y="994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99114</xdr:rowOff>
    </xdr:from>
    <xdr:to>
      <xdr:col>3</xdr:col>
      <xdr:colOff>3175</xdr:colOff>
      <xdr:row>58</xdr:row>
      <xdr:rowOff>29264</xdr:rowOff>
    </xdr:to>
    <xdr:sp macro="" textlink="">
      <xdr:nvSpPr>
        <xdr:cNvPr id="139" name="円/楕円 138"/>
        <xdr:cNvSpPr/>
      </xdr:nvSpPr>
      <xdr:spPr>
        <a:xfrm>
          <a:off x="1968500" y="987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20391</xdr:rowOff>
    </xdr:from>
    <xdr:ext cx="534377" cy="259045"/>
    <xdr:sp macro="" textlink="">
      <xdr:nvSpPr>
        <xdr:cNvPr id="140" name="テキスト ボックス 139"/>
        <xdr:cNvSpPr txBox="1"/>
      </xdr:nvSpPr>
      <xdr:spPr>
        <a:xfrm>
          <a:off x="1752111" y="996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110329</xdr:rowOff>
    </xdr:from>
    <xdr:to>
      <xdr:col>1</xdr:col>
      <xdr:colOff>485775</xdr:colOff>
      <xdr:row>58</xdr:row>
      <xdr:rowOff>40479</xdr:rowOff>
    </xdr:to>
    <xdr:sp macro="" textlink="">
      <xdr:nvSpPr>
        <xdr:cNvPr id="141" name="円/楕円 140"/>
        <xdr:cNvSpPr/>
      </xdr:nvSpPr>
      <xdr:spPr>
        <a:xfrm>
          <a:off x="1079500" y="98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31606</xdr:rowOff>
    </xdr:from>
    <xdr:ext cx="534377" cy="259045"/>
    <xdr:sp macro="" textlink="">
      <xdr:nvSpPr>
        <xdr:cNvPr id="142" name="テキスト ボックス 141"/>
        <xdr:cNvSpPr txBox="1"/>
      </xdr:nvSpPr>
      <xdr:spPr>
        <a:xfrm>
          <a:off x="863111" y="997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40704</xdr:rowOff>
    </xdr:from>
    <xdr:to>
      <xdr:col>6</xdr:col>
      <xdr:colOff>511175</xdr:colOff>
      <xdr:row>75</xdr:row>
      <xdr:rowOff>154318</xdr:rowOff>
    </xdr:to>
    <xdr:cxnSp macro="">
      <xdr:nvCxnSpPr>
        <xdr:cNvPr id="172" name="直線コネクタ 171"/>
        <xdr:cNvCxnSpPr/>
      </xdr:nvCxnSpPr>
      <xdr:spPr>
        <a:xfrm flipV="1">
          <a:off x="3797300" y="12899454"/>
          <a:ext cx="8382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154318</xdr:rowOff>
    </xdr:from>
    <xdr:to>
      <xdr:col>5</xdr:col>
      <xdr:colOff>358775</xdr:colOff>
      <xdr:row>76</xdr:row>
      <xdr:rowOff>26885</xdr:rowOff>
    </xdr:to>
    <xdr:cxnSp macro="">
      <xdr:nvCxnSpPr>
        <xdr:cNvPr id="175" name="直線コネクタ 174"/>
        <xdr:cNvCxnSpPr/>
      </xdr:nvCxnSpPr>
      <xdr:spPr>
        <a:xfrm flipV="1">
          <a:off x="2908300" y="13013068"/>
          <a:ext cx="889000" cy="4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108958</xdr:rowOff>
    </xdr:from>
    <xdr:ext cx="599010" cy="259045"/>
    <xdr:sp macro="" textlink="">
      <xdr:nvSpPr>
        <xdr:cNvPr id="177" name="テキスト ボックス 176"/>
        <xdr:cNvSpPr txBox="1"/>
      </xdr:nvSpPr>
      <xdr:spPr>
        <a:xfrm>
          <a:off x="3497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26885</xdr:rowOff>
    </xdr:from>
    <xdr:to>
      <xdr:col>4</xdr:col>
      <xdr:colOff>155575</xdr:colOff>
      <xdr:row>76</xdr:row>
      <xdr:rowOff>62967</xdr:rowOff>
    </xdr:to>
    <xdr:cxnSp macro="">
      <xdr:nvCxnSpPr>
        <xdr:cNvPr id="178" name="直線コネクタ 177"/>
        <xdr:cNvCxnSpPr/>
      </xdr:nvCxnSpPr>
      <xdr:spPr>
        <a:xfrm flipV="1">
          <a:off x="2019300" y="13057085"/>
          <a:ext cx="889000" cy="3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21290</xdr:rowOff>
    </xdr:from>
    <xdr:ext cx="599010" cy="259045"/>
    <xdr:sp macro="" textlink="">
      <xdr:nvSpPr>
        <xdr:cNvPr id="180" name="テキスト ボックス 179"/>
        <xdr:cNvSpPr txBox="1"/>
      </xdr:nvSpPr>
      <xdr:spPr>
        <a:xfrm>
          <a:off x="2608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62967</xdr:rowOff>
    </xdr:from>
    <xdr:to>
      <xdr:col>2</xdr:col>
      <xdr:colOff>638175</xdr:colOff>
      <xdr:row>76</xdr:row>
      <xdr:rowOff>133744</xdr:rowOff>
    </xdr:to>
    <xdr:cxnSp macro="">
      <xdr:nvCxnSpPr>
        <xdr:cNvPr id="181" name="直線コネクタ 180"/>
        <xdr:cNvCxnSpPr/>
      </xdr:nvCxnSpPr>
      <xdr:spPr>
        <a:xfrm flipV="1">
          <a:off x="1130300" y="13093167"/>
          <a:ext cx="889000" cy="7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91863</xdr:rowOff>
    </xdr:from>
    <xdr:ext cx="599010" cy="259045"/>
    <xdr:sp macro="" textlink="">
      <xdr:nvSpPr>
        <xdr:cNvPr id="183" name="テキスト ボックス 182"/>
        <xdr:cNvSpPr txBox="1"/>
      </xdr:nvSpPr>
      <xdr:spPr>
        <a:xfrm>
          <a:off x="1719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107599</xdr:rowOff>
    </xdr:from>
    <xdr:ext cx="599010" cy="259045"/>
    <xdr:sp macro="" textlink="">
      <xdr:nvSpPr>
        <xdr:cNvPr id="185" name="テキスト ボックス 184"/>
        <xdr:cNvSpPr txBox="1"/>
      </xdr:nvSpPr>
      <xdr:spPr>
        <a:xfrm>
          <a:off x="830794" y="1279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161354</xdr:rowOff>
    </xdr:from>
    <xdr:to>
      <xdr:col>6</xdr:col>
      <xdr:colOff>561975</xdr:colOff>
      <xdr:row>75</xdr:row>
      <xdr:rowOff>91504</xdr:rowOff>
    </xdr:to>
    <xdr:sp macro="" textlink="">
      <xdr:nvSpPr>
        <xdr:cNvPr id="191" name="円/楕円 190"/>
        <xdr:cNvSpPr/>
      </xdr:nvSpPr>
      <xdr:spPr>
        <a:xfrm>
          <a:off x="4584700" y="128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12781</xdr:rowOff>
    </xdr:from>
    <xdr:ext cx="599010" cy="259045"/>
    <xdr:sp macro="" textlink="">
      <xdr:nvSpPr>
        <xdr:cNvPr id="192" name="民生費該当値テキスト"/>
        <xdr:cNvSpPr txBox="1"/>
      </xdr:nvSpPr>
      <xdr:spPr>
        <a:xfrm>
          <a:off x="4686300" y="1270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144,295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103518</xdr:rowOff>
    </xdr:from>
    <xdr:to>
      <xdr:col>5</xdr:col>
      <xdr:colOff>409575</xdr:colOff>
      <xdr:row>76</xdr:row>
      <xdr:rowOff>33668</xdr:rowOff>
    </xdr:to>
    <xdr:sp macro="" textlink="">
      <xdr:nvSpPr>
        <xdr:cNvPr id="193" name="円/楕円 192"/>
        <xdr:cNvSpPr/>
      </xdr:nvSpPr>
      <xdr:spPr>
        <a:xfrm>
          <a:off x="3746500" y="129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24795</xdr:rowOff>
    </xdr:from>
    <xdr:ext cx="599010" cy="259045"/>
    <xdr:sp macro="" textlink="">
      <xdr:nvSpPr>
        <xdr:cNvPr id="194" name="テキスト ボックス 193"/>
        <xdr:cNvSpPr txBox="1"/>
      </xdr:nvSpPr>
      <xdr:spPr>
        <a:xfrm>
          <a:off x="3497794" y="1305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135,349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147535</xdr:rowOff>
    </xdr:from>
    <xdr:to>
      <xdr:col>4</xdr:col>
      <xdr:colOff>206375</xdr:colOff>
      <xdr:row>76</xdr:row>
      <xdr:rowOff>77685</xdr:rowOff>
    </xdr:to>
    <xdr:sp macro="" textlink="">
      <xdr:nvSpPr>
        <xdr:cNvPr id="195" name="円/楕円 194"/>
        <xdr:cNvSpPr/>
      </xdr:nvSpPr>
      <xdr:spPr>
        <a:xfrm>
          <a:off x="2857500" y="130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68812</xdr:rowOff>
    </xdr:from>
    <xdr:ext cx="599010" cy="259045"/>
    <xdr:sp macro="" textlink="">
      <xdr:nvSpPr>
        <xdr:cNvPr id="196" name="テキスト ボックス 195"/>
        <xdr:cNvSpPr txBox="1"/>
      </xdr:nvSpPr>
      <xdr:spPr>
        <a:xfrm>
          <a:off x="2608794" y="1309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131,883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12167</xdr:rowOff>
    </xdr:from>
    <xdr:to>
      <xdr:col>3</xdr:col>
      <xdr:colOff>3175</xdr:colOff>
      <xdr:row>76</xdr:row>
      <xdr:rowOff>113767</xdr:rowOff>
    </xdr:to>
    <xdr:sp macro="" textlink="">
      <xdr:nvSpPr>
        <xdr:cNvPr id="197" name="円/楕円 196"/>
        <xdr:cNvSpPr/>
      </xdr:nvSpPr>
      <xdr:spPr>
        <a:xfrm>
          <a:off x="1968500" y="1304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104894</xdr:rowOff>
    </xdr:from>
    <xdr:ext cx="599010" cy="259045"/>
    <xdr:sp macro="" textlink="">
      <xdr:nvSpPr>
        <xdr:cNvPr id="198" name="テキスト ボックス 197"/>
        <xdr:cNvSpPr txBox="1"/>
      </xdr:nvSpPr>
      <xdr:spPr>
        <a:xfrm>
          <a:off x="1719794" y="1313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129,042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82944</xdr:rowOff>
    </xdr:from>
    <xdr:to>
      <xdr:col>1</xdr:col>
      <xdr:colOff>485775</xdr:colOff>
      <xdr:row>77</xdr:row>
      <xdr:rowOff>13094</xdr:rowOff>
    </xdr:to>
    <xdr:sp macro="" textlink="">
      <xdr:nvSpPr>
        <xdr:cNvPr id="199" name="円/楕円 198"/>
        <xdr:cNvSpPr/>
      </xdr:nvSpPr>
      <xdr:spPr>
        <a:xfrm>
          <a:off x="1079500" y="131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4221</xdr:rowOff>
    </xdr:from>
    <xdr:ext cx="599010" cy="259045"/>
    <xdr:sp macro="" textlink="">
      <xdr:nvSpPr>
        <xdr:cNvPr id="200" name="テキスト ボックス 199"/>
        <xdr:cNvSpPr txBox="1"/>
      </xdr:nvSpPr>
      <xdr:spPr>
        <a:xfrm>
          <a:off x="830794" y="1320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46431</xdr:rowOff>
    </xdr:from>
    <xdr:to>
      <xdr:col>6</xdr:col>
      <xdr:colOff>511175</xdr:colOff>
      <xdr:row>97</xdr:row>
      <xdr:rowOff>81567</xdr:rowOff>
    </xdr:to>
    <xdr:cxnSp macro="">
      <xdr:nvCxnSpPr>
        <xdr:cNvPr id="228" name="直線コネクタ 227"/>
        <xdr:cNvCxnSpPr/>
      </xdr:nvCxnSpPr>
      <xdr:spPr>
        <a:xfrm flipV="1">
          <a:off x="3797300" y="16677081"/>
          <a:ext cx="838200" cy="3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29"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81567</xdr:rowOff>
    </xdr:from>
    <xdr:to>
      <xdr:col>5</xdr:col>
      <xdr:colOff>358775</xdr:colOff>
      <xdr:row>98</xdr:row>
      <xdr:rowOff>88128</xdr:rowOff>
    </xdr:to>
    <xdr:cxnSp macro="">
      <xdr:nvCxnSpPr>
        <xdr:cNvPr id="231" name="直線コネクタ 230"/>
        <xdr:cNvCxnSpPr/>
      </xdr:nvCxnSpPr>
      <xdr:spPr>
        <a:xfrm flipV="1">
          <a:off x="2908300" y="16712217"/>
          <a:ext cx="889000" cy="17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32189</xdr:rowOff>
    </xdr:from>
    <xdr:to>
      <xdr:col>4</xdr:col>
      <xdr:colOff>155575</xdr:colOff>
      <xdr:row>98</xdr:row>
      <xdr:rowOff>88128</xdr:rowOff>
    </xdr:to>
    <xdr:cxnSp macro="">
      <xdr:nvCxnSpPr>
        <xdr:cNvPr id="234" name="直線コネクタ 233"/>
        <xdr:cNvCxnSpPr/>
      </xdr:nvCxnSpPr>
      <xdr:spPr>
        <a:xfrm>
          <a:off x="2019300" y="16834289"/>
          <a:ext cx="889000" cy="5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32189</xdr:rowOff>
    </xdr:from>
    <xdr:to>
      <xdr:col>2</xdr:col>
      <xdr:colOff>638175</xdr:colOff>
      <xdr:row>98</xdr:row>
      <xdr:rowOff>90483</xdr:rowOff>
    </xdr:to>
    <xdr:cxnSp macro="">
      <xdr:nvCxnSpPr>
        <xdr:cNvPr id="237" name="直線コネクタ 236"/>
        <xdr:cNvCxnSpPr/>
      </xdr:nvCxnSpPr>
      <xdr:spPr>
        <a:xfrm flipV="1">
          <a:off x="1130300" y="16834289"/>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167081</xdr:rowOff>
    </xdr:from>
    <xdr:to>
      <xdr:col>6</xdr:col>
      <xdr:colOff>561975</xdr:colOff>
      <xdr:row>97</xdr:row>
      <xdr:rowOff>97231</xdr:rowOff>
    </xdr:to>
    <xdr:sp macro="" textlink="">
      <xdr:nvSpPr>
        <xdr:cNvPr id="247" name="円/楕円 246"/>
        <xdr:cNvSpPr/>
      </xdr:nvSpPr>
      <xdr:spPr>
        <a:xfrm>
          <a:off x="4584700" y="166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18508</xdr:rowOff>
    </xdr:from>
    <xdr:ext cx="534377" cy="259045"/>
    <xdr:sp macro="" textlink="">
      <xdr:nvSpPr>
        <xdr:cNvPr id="248" name="衛生費該当値テキスト"/>
        <xdr:cNvSpPr txBox="1"/>
      </xdr:nvSpPr>
      <xdr:spPr>
        <a:xfrm>
          <a:off x="4686300" y="1647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30767</xdr:rowOff>
    </xdr:from>
    <xdr:to>
      <xdr:col>5</xdr:col>
      <xdr:colOff>409575</xdr:colOff>
      <xdr:row>97</xdr:row>
      <xdr:rowOff>132367</xdr:rowOff>
    </xdr:to>
    <xdr:sp macro="" textlink="">
      <xdr:nvSpPr>
        <xdr:cNvPr id="249" name="円/楕円 248"/>
        <xdr:cNvSpPr/>
      </xdr:nvSpPr>
      <xdr:spPr>
        <a:xfrm>
          <a:off x="3746500" y="166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123494</xdr:rowOff>
    </xdr:from>
    <xdr:ext cx="534377" cy="259045"/>
    <xdr:sp macro="" textlink="">
      <xdr:nvSpPr>
        <xdr:cNvPr id="250" name="テキスト ボックス 249"/>
        <xdr:cNvSpPr txBox="1"/>
      </xdr:nvSpPr>
      <xdr:spPr>
        <a:xfrm>
          <a:off x="3530111" y="167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37328</xdr:rowOff>
    </xdr:from>
    <xdr:to>
      <xdr:col>4</xdr:col>
      <xdr:colOff>206375</xdr:colOff>
      <xdr:row>98</xdr:row>
      <xdr:rowOff>138928</xdr:rowOff>
    </xdr:to>
    <xdr:sp macro="" textlink="">
      <xdr:nvSpPr>
        <xdr:cNvPr id="251" name="円/楕円 250"/>
        <xdr:cNvSpPr/>
      </xdr:nvSpPr>
      <xdr:spPr>
        <a:xfrm>
          <a:off x="2857500" y="1683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130055</xdr:rowOff>
    </xdr:from>
    <xdr:ext cx="534377" cy="259045"/>
    <xdr:sp macro="" textlink="">
      <xdr:nvSpPr>
        <xdr:cNvPr id="252" name="テキスト ボックス 251"/>
        <xdr:cNvSpPr txBox="1"/>
      </xdr:nvSpPr>
      <xdr:spPr>
        <a:xfrm>
          <a:off x="2641111" y="169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152839</xdr:rowOff>
    </xdr:from>
    <xdr:to>
      <xdr:col>3</xdr:col>
      <xdr:colOff>3175</xdr:colOff>
      <xdr:row>98</xdr:row>
      <xdr:rowOff>82989</xdr:rowOff>
    </xdr:to>
    <xdr:sp macro="" textlink="">
      <xdr:nvSpPr>
        <xdr:cNvPr id="253" name="円/楕円 252"/>
        <xdr:cNvSpPr/>
      </xdr:nvSpPr>
      <xdr:spPr>
        <a:xfrm>
          <a:off x="1968500" y="167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74116</xdr:rowOff>
    </xdr:from>
    <xdr:ext cx="534377" cy="259045"/>
    <xdr:sp macro="" textlink="">
      <xdr:nvSpPr>
        <xdr:cNvPr id="254" name="テキスト ボックス 253"/>
        <xdr:cNvSpPr txBox="1"/>
      </xdr:nvSpPr>
      <xdr:spPr>
        <a:xfrm>
          <a:off x="1752111" y="1687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39683</xdr:rowOff>
    </xdr:from>
    <xdr:to>
      <xdr:col>1</xdr:col>
      <xdr:colOff>485775</xdr:colOff>
      <xdr:row>98</xdr:row>
      <xdr:rowOff>141283</xdr:rowOff>
    </xdr:to>
    <xdr:sp macro="" textlink="">
      <xdr:nvSpPr>
        <xdr:cNvPr id="255" name="円/楕円 254"/>
        <xdr:cNvSpPr/>
      </xdr:nvSpPr>
      <xdr:spPr>
        <a:xfrm>
          <a:off x="1079500" y="168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132410</xdr:rowOff>
    </xdr:from>
    <xdr:ext cx="534377" cy="259045"/>
    <xdr:sp macro="" textlink="">
      <xdr:nvSpPr>
        <xdr:cNvPr id="256" name="テキスト ボックス 255"/>
        <xdr:cNvSpPr txBox="1"/>
      </xdr:nvSpPr>
      <xdr:spPr>
        <a:xfrm>
          <a:off x="863111" y="169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130175</xdr:rowOff>
    </xdr:from>
    <xdr:to>
      <xdr:col>15</xdr:col>
      <xdr:colOff>180975</xdr:colOff>
      <xdr:row>38</xdr:row>
      <xdr:rowOff>31115</xdr:rowOff>
    </xdr:to>
    <xdr:cxnSp macro="">
      <xdr:nvCxnSpPr>
        <xdr:cNvPr id="285" name="直線コネクタ 284"/>
        <xdr:cNvCxnSpPr/>
      </xdr:nvCxnSpPr>
      <xdr:spPr>
        <a:xfrm>
          <a:off x="9639300" y="647382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87122</xdr:rowOff>
    </xdr:from>
    <xdr:to>
      <xdr:col>14</xdr:col>
      <xdr:colOff>28575</xdr:colOff>
      <xdr:row>37</xdr:row>
      <xdr:rowOff>130175</xdr:rowOff>
    </xdr:to>
    <xdr:cxnSp macro="">
      <xdr:nvCxnSpPr>
        <xdr:cNvPr id="288" name="直線コネクタ 287"/>
        <xdr:cNvCxnSpPr/>
      </xdr:nvCxnSpPr>
      <xdr:spPr>
        <a:xfrm>
          <a:off x="8750300" y="6430772"/>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44831</xdr:rowOff>
    </xdr:from>
    <xdr:to>
      <xdr:col>12</xdr:col>
      <xdr:colOff>511175</xdr:colOff>
      <xdr:row>37</xdr:row>
      <xdr:rowOff>87122</xdr:rowOff>
    </xdr:to>
    <xdr:cxnSp macro="">
      <xdr:nvCxnSpPr>
        <xdr:cNvPr id="291" name="直線コネクタ 290"/>
        <xdr:cNvCxnSpPr/>
      </xdr:nvCxnSpPr>
      <xdr:spPr>
        <a:xfrm>
          <a:off x="7861300" y="6388481"/>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158369</xdr:rowOff>
    </xdr:from>
    <xdr:to>
      <xdr:col>11</xdr:col>
      <xdr:colOff>307975</xdr:colOff>
      <xdr:row>37</xdr:row>
      <xdr:rowOff>44831</xdr:rowOff>
    </xdr:to>
    <xdr:cxnSp macro="">
      <xdr:nvCxnSpPr>
        <xdr:cNvPr id="294" name="直線コネクタ 293"/>
        <xdr:cNvCxnSpPr/>
      </xdr:nvCxnSpPr>
      <xdr:spPr>
        <a:xfrm>
          <a:off x="6972300" y="5816219"/>
          <a:ext cx="889000" cy="57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151765</xdr:rowOff>
    </xdr:from>
    <xdr:to>
      <xdr:col>15</xdr:col>
      <xdr:colOff>231775</xdr:colOff>
      <xdr:row>38</xdr:row>
      <xdr:rowOff>81915</xdr:rowOff>
    </xdr:to>
    <xdr:sp macro="" textlink="">
      <xdr:nvSpPr>
        <xdr:cNvPr id="304" name="円/楕円 303"/>
        <xdr:cNvSpPr/>
      </xdr:nvSpPr>
      <xdr:spPr>
        <a:xfrm>
          <a:off x="104267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130192</xdr:rowOff>
    </xdr:from>
    <xdr:ext cx="378565" cy="259045"/>
    <xdr:sp macro="" textlink="">
      <xdr:nvSpPr>
        <xdr:cNvPr id="305" name="労働費該当値テキスト"/>
        <xdr:cNvSpPr txBox="1"/>
      </xdr:nvSpPr>
      <xdr:spPr>
        <a:xfrm>
          <a:off x="10528300" y="647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79375</xdr:rowOff>
    </xdr:from>
    <xdr:to>
      <xdr:col>14</xdr:col>
      <xdr:colOff>79375</xdr:colOff>
      <xdr:row>38</xdr:row>
      <xdr:rowOff>9525</xdr:rowOff>
    </xdr:to>
    <xdr:sp macro="" textlink="">
      <xdr:nvSpPr>
        <xdr:cNvPr id="306" name="円/楕円 305"/>
        <xdr:cNvSpPr/>
      </xdr:nvSpPr>
      <xdr:spPr>
        <a:xfrm>
          <a:off x="9588500" y="64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652</xdr:rowOff>
    </xdr:from>
    <xdr:ext cx="378565" cy="259045"/>
    <xdr:sp macro="" textlink="">
      <xdr:nvSpPr>
        <xdr:cNvPr id="307" name="テキスト ボックス 306"/>
        <xdr:cNvSpPr txBox="1"/>
      </xdr:nvSpPr>
      <xdr:spPr>
        <a:xfrm>
          <a:off x="9450017" y="6515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36322</xdr:rowOff>
    </xdr:from>
    <xdr:to>
      <xdr:col>12</xdr:col>
      <xdr:colOff>561975</xdr:colOff>
      <xdr:row>37</xdr:row>
      <xdr:rowOff>137922</xdr:rowOff>
    </xdr:to>
    <xdr:sp macro="" textlink="">
      <xdr:nvSpPr>
        <xdr:cNvPr id="308" name="円/楕円 307"/>
        <xdr:cNvSpPr/>
      </xdr:nvSpPr>
      <xdr:spPr>
        <a:xfrm>
          <a:off x="8699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129049</xdr:rowOff>
    </xdr:from>
    <xdr:ext cx="378565" cy="259045"/>
    <xdr:sp macro="" textlink="">
      <xdr:nvSpPr>
        <xdr:cNvPr id="309" name="テキスト ボックス 308"/>
        <xdr:cNvSpPr txBox="1"/>
      </xdr:nvSpPr>
      <xdr:spPr>
        <a:xfrm>
          <a:off x="8561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165481</xdr:rowOff>
    </xdr:from>
    <xdr:to>
      <xdr:col>11</xdr:col>
      <xdr:colOff>358775</xdr:colOff>
      <xdr:row>37</xdr:row>
      <xdr:rowOff>95631</xdr:rowOff>
    </xdr:to>
    <xdr:sp macro="" textlink="">
      <xdr:nvSpPr>
        <xdr:cNvPr id="310" name="円/楕円 309"/>
        <xdr:cNvSpPr/>
      </xdr:nvSpPr>
      <xdr:spPr>
        <a:xfrm>
          <a:off x="7810500" y="633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86758</xdr:rowOff>
    </xdr:from>
    <xdr:ext cx="378565" cy="259045"/>
    <xdr:sp macro="" textlink="">
      <xdr:nvSpPr>
        <xdr:cNvPr id="311" name="テキスト ボックス 310"/>
        <xdr:cNvSpPr txBox="1"/>
      </xdr:nvSpPr>
      <xdr:spPr>
        <a:xfrm>
          <a:off x="7672017" y="643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107569</xdr:rowOff>
    </xdr:from>
    <xdr:to>
      <xdr:col>10</xdr:col>
      <xdr:colOff>155575</xdr:colOff>
      <xdr:row>34</xdr:row>
      <xdr:rowOff>37719</xdr:rowOff>
    </xdr:to>
    <xdr:sp macro="" textlink="">
      <xdr:nvSpPr>
        <xdr:cNvPr id="312" name="円/楕円 311"/>
        <xdr:cNvSpPr/>
      </xdr:nvSpPr>
      <xdr:spPr>
        <a:xfrm>
          <a:off x="6921500" y="576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28846</xdr:rowOff>
    </xdr:from>
    <xdr:ext cx="469744" cy="259045"/>
    <xdr:sp macro="" textlink="">
      <xdr:nvSpPr>
        <xdr:cNvPr id="313" name="テキスト ボックス 312"/>
        <xdr:cNvSpPr txBox="1"/>
      </xdr:nvSpPr>
      <xdr:spPr>
        <a:xfrm>
          <a:off x="6737427" y="585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9779</xdr:rowOff>
    </xdr:from>
    <xdr:to>
      <xdr:col>15</xdr:col>
      <xdr:colOff>180975</xdr:colOff>
      <xdr:row>59</xdr:row>
      <xdr:rowOff>11138</xdr:rowOff>
    </xdr:to>
    <xdr:cxnSp macro="">
      <xdr:nvCxnSpPr>
        <xdr:cNvPr id="342" name="直線コネクタ 341"/>
        <xdr:cNvCxnSpPr/>
      </xdr:nvCxnSpPr>
      <xdr:spPr>
        <a:xfrm flipV="1">
          <a:off x="9639300" y="10125329"/>
          <a:ext cx="8382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170879</xdr:rowOff>
    </xdr:from>
    <xdr:to>
      <xdr:col>14</xdr:col>
      <xdr:colOff>28575</xdr:colOff>
      <xdr:row>59</xdr:row>
      <xdr:rowOff>11138</xdr:rowOff>
    </xdr:to>
    <xdr:cxnSp macro="">
      <xdr:nvCxnSpPr>
        <xdr:cNvPr id="345" name="直線コネクタ 344"/>
        <xdr:cNvCxnSpPr/>
      </xdr:nvCxnSpPr>
      <xdr:spPr>
        <a:xfrm>
          <a:off x="8750300" y="10114979"/>
          <a:ext cx="8890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170879</xdr:rowOff>
    </xdr:from>
    <xdr:to>
      <xdr:col>12</xdr:col>
      <xdr:colOff>511175</xdr:colOff>
      <xdr:row>59</xdr:row>
      <xdr:rowOff>9411</xdr:rowOff>
    </xdr:to>
    <xdr:cxnSp macro="">
      <xdr:nvCxnSpPr>
        <xdr:cNvPr id="348" name="直線コネクタ 347"/>
        <xdr:cNvCxnSpPr/>
      </xdr:nvCxnSpPr>
      <xdr:spPr>
        <a:xfrm flipV="1">
          <a:off x="7861300" y="10114979"/>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9411</xdr:rowOff>
    </xdr:from>
    <xdr:to>
      <xdr:col>11</xdr:col>
      <xdr:colOff>307975</xdr:colOff>
      <xdr:row>59</xdr:row>
      <xdr:rowOff>15722</xdr:rowOff>
    </xdr:to>
    <xdr:cxnSp macro="">
      <xdr:nvCxnSpPr>
        <xdr:cNvPr id="351" name="直線コネクタ 350"/>
        <xdr:cNvCxnSpPr/>
      </xdr:nvCxnSpPr>
      <xdr:spPr>
        <a:xfrm flipV="1">
          <a:off x="6972300" y="10124961"/>
          <a:ext cx="8890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130429</xdr:rowOff>
    </xdr:from>
    <xdr:to>
      <xdr:col>15</xdr:col>
      <xdr:colOff>231775</xdr:colOff>
      <xdr:row>59</xdr:row>
      <xdr:rowOff>60579</xdr:rowOff>
    </xdr:to>
    <xdr:sp macro="" textlink="">
      <xdr:nvSpPr>
        <xdr:cNvPr id="361" name="円/楕円 360"/>
        <xdr:cNvSpPr/>
      </xdr:nvSpPr>
      <xdr:spPr>
        <a:xfrm>
          <a:off x="10426700" y="100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64939</xdr:rowOff>
    </xdr:from>
    <xdr:ext cx="469744" cy="259045"/>
    <xdr:sp macro="" textlink="">
      <xdr:nvSpPr>
        <xdr:cNvPr id="362" name="農林水産業費該当値テキスト"/>
        <xdr:cNvSpPr txBox="1"/>
      </xdr:nvSpPr>
      <xdr:spPr>
        <a:xfrm>
          <a:off x="10528300" y="10009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131788</xdr:rowOff>
    </xdr:from>
    <xdr:to>
      <xdr:col>14</xdr:col>
      <xdr:colOff>79375</xdr:colOff>
      <xdr:row>59</xdr:row>
      <xdr:rowOff>61938</xdr:rowOff>
    </xdr:to>
    <xdr:sp macro="" textlink="">
      <xdr:nvSpPr>
        <xdr:cNvPr id="363" name="円/楕円 362"/>
        <xdr:cNvSpPr/>
      </xdr:nvSpPr>
      <xdr:spPr>
        <a:xfrm>
          <a:off x="9588500" y="100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53065</xdr:rowOff>
    </xdr:from>
    <xdr:ext cx="469744" cy="259045"/>
    <xdr:sp macro="" textlink="">
      <xdr:nvSpPr>
        <xdr:cNvPr id="364" name="テキスト ボックス 363"/>
        <xdr:cNvSpPr txBox="1"/>
      </xdr:nvSpPr>
      <xdr:spPr>
        <a:xfrm>
          <a:off x="9404427" y="1016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120079</xdr:rowOff>
    </xdr:from>
    <xdr:to>
      <xdr:col>12</xdr:col>
      <xdr:colOff>561975</xdr:colOff>
      <xdr:row>59</xdr:row>
      <xdr:rowOff>50229</xdr:rowOff>
    </xdr:to>
    <xdr:sp macro="" textlink="">
      <xdr:nvSpPr>
        <xdr:cNvPr id="365" name="円/楕円 364"/>
        <xdr:cNvSpPr/>
      </xdr:nvSpPr>
      <xdr:spPr>
        <a:xfrm>
          <a:off x="8699500" y="1006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41356</xdr:rowOff>
    </xdr:from>
    <xdr:ext cx="469744" cy="259045"/>
    <xdr:sp macro="" textlink="">
      <xdr:nvSpPr>
        <xdr:cNvPr id="366" name="テキスト ボックス 365"/>
        <xdr:cNvSpPr txBox="1"/>
      </xdr:nvSpPr>
      <xdr:spPr>
        <a:xfrm>
          <a:off x="8515427" y="1015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130061</xdr:rowOff>
    </xdr:from>
    <xdr:to>
      <xdr:col>11</xdr:col>
      <xdr:colOff>358775</xdr:colOff>
      <xdr:row>59</xdr:row>
      <xdr:rowOff>60211</xdr:rowOff>
    </xdr:to>
    <xdr:sp macro="" textlink="">
      <xdr:nvSpPr>
        <xdr:cNvPr id="367" name="円/楕円 366"/>
        <xdr:cNvSpPr/>
      </xdr:nvSpPr>
      <xdr:spPr>
        <a:xfrm>
          <a:off x="7810500" y="1007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51338</xdr:rowOff>
    </xdr:from>
    <xdr:ext cx="469744" cy="259045"/>
    <xdr:sp macro="" textlink="">
      <xdr:nvSpPr>
        <xdr:cNvPr id="368" name="テキスト ボックス 367"/>
        <xdr:cNvSpPr txBox="1"/>
      </xdr:nvSpPr>
      <xdr:spPr>
        <a:xfrm>
          <a:off x="7626427" y="1016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136372</xdr:rowOff>
    </xdr:from>
    <xdr:to>
      <xdr:col>10</xdr:col>
      <xdr:colOff>155575</xdr:colOff>
      <xdr:row>59</xdr:row>
      <xdr:rowOff>66522</xdr:rowOff>
    </xdr:to>
    <xdr:sp macro="" textlink="">
      <xdr:nvSpPr>
        <xdr:cNvPr id="369" name="円/楕円 368"/>
        <xdr:cNvSpPr/>
      </xdr:nvSpPr>
      <xdr:spPr>
        <a:xfrm>
          <a:off x="6921500" y="10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57649</xdr:rowOff>
    </xdr:from>
    <xdr:ext cx="469744" cy="259045"/>
    <xdr:sp macro="" textlink="">
      <xdr:nvSpPr>
        <xdr:cNvPr id="370" name="テキスト ボックス 369"/>
        <xdr:cNvSpPr txBox="1"/>
      </xdr:nvSpPr>
      <xdr:spPr>
        <a:xfrm>
          <a:off x="6737427" y="101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12964</xdr:rowOff>
    </xdr:from>
    <xdr:to>
      <xdr:col>15</xdr:col>
      <xdr:colOff>180975</xdr:colOff>
      <xdr:row>76</xdr:row>
      <xdr:rowOff>97227</xdr:rowOff>
    </xdr:to>
    <xdr:cxnSp macro="">
      <xdr:nvCxnSpPr>
        <xdr:cNvPr id="397" name="直線コネクタ 396"/>
        <xdr:cNvCxnSpPr/>
      </xdr:nvCxnSpPr>
      <xdr:spPr>
        <a:xfrm flipV="1">
          <a:off x="9639300" y="13043164"/>
          <a:ext cx="8382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79625</xdr:rowOff>
    </xdr:from>
    <xdr:to>
      <xdr:col>14</xdr:col>
      <xdr:colOff>28575</xdr:colOff>
      <xdr:row>76</xdr:row>
      <xdr:rowOff>97227</xdr:rowOff>
    </xdr:to>
    <xdr:cxnSp macro="">
      <xdr:nvCxnSpPr>
        <xdr:cNvPr id="400" name="直線コネクタ 399"/>
        <xdr:cNvCxnSpPr/>
      </xdr:nvCxnSpPr>
      <xdr:spPr>
        <a:xfrm>
          <a:off x="8750300" y="13109825"/>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79625</xdr:rowOff>
    </xdr:from>
    <xdr:to>
      <xdr:col>12</xdr:col>
      <xdr:colOff>511175</xdr:colOff>
      <xdr:row>76</xdr:row>
      <xdr:rowOff>137368</xdr:rowOff>
    </xdr:to>
    <xdr:cxnSp macro="">
      <xdr:nvCxnSpPr>
        <xdr:cNvPr id="403" name="直線コネクタ 402"/>
        <xdr:cNvCxnSpPr/>
      </xdr:nvCxnSpPr>
      <xdr:spPr>
        <a:xfrm flipV="1">
          <a:off x="7861300" y="13109825"/>
          <a:ext cx="889000" cy="5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5" name="テキスト ボックス 404"/>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137368</xdr:rowOff>
    </xdr:from>
    <xdr:to>
      <xdr:col>11</xdr:col>
      <xdr:colOff>307975</xdr:colOff>
      <xdr:row>76</xdr:row>
      <xdr:rowOff>139655</xdr:rowOff>
    </xdr:to>
    <xdr:cxnSp macro="">
      <xdr:nvCxnSpPr>
        <xdr:cNvPr id="406" name="直線コネクタ 405"/>
        <xdr:cNvCxnSpPr/>
      </xdr:nvCxnSpPr>
      <xdr:spPr>
        <a:xfrm flipV="1">
          <a:off x="6972300" y="1316756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133614</xdr:rowOff>
    </xdr:from>
    <xdr:to>
      <xdr:col>15</xdr:col>
      <xdr:colOff>231775</xdr:colOff>
      <xdr:row>76</xdr:row>
      <xdr:rowOff>63764</xdr:rowOff>
    </xdr:to>
    <xdr:sp macro="" textlink="">
      <xdr:nvSpPr>
        <xdr:cNvPr id="416" name="円/楕円 415"/>
        <xdr:cNvSpPr/>
      </xdr:nvSpPr>
      <xdr:spPr>
        <a:xfrm>
          <a:off x="10426700" y="129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156491</xdr:rowOff>
    </xdr:from>
    <xdr:ext cx="534377" cy="259045"/>
    <xdr:sp macro="" textlink="">
      <xdr:nvSpPr>
        <xdr:cNvPr id="417" name="商工費該当値テキスト"/>
        <xdr:cNvSpPr txBox="1"/>
      </xdr:nvSpPr>
      <xdr:spPr>
        <a:xfrm>
          <a:off x="10528300" y="1284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46427</xdr:rowOff>
    </xdr:from>
    <xdr:to>
      <xdr:col>14</xdr:col>
      <xdr:colOff>79375</xdr:colOff>
      <xdr:row>76</xdr:row>
      <xdr:rowOff>148027</xdr:rowOff>
    </xdr:to>
    <xdr:sp macro="" textlink="">
      <xdr:nvSpPr>
        <xdr:cNvPr id="418" name="円/楕円 417"/>
        <xdr:cNvSpPr/>
      </xdr:nvSpPr>
      <xdr:spPr>
        <a:xfrm>
          <a:off x="9588500" y="130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139154</xdr:rowOff>
    </xdr:from>
    <xdr:ext cx="469744" cy="259045"/>
    <xdr:sp macro="" textlink="">
      <xdr:nvSpPr>
        <xdr:cNvPr id="419" name="テキスト ボックス 418"/>
        <xdr:cNvSpPr txBox="1"/>
      </xdr:nvSpPr>
      <xdr:spPr>
        <a:xfrm>
          <a:off x="9404427" y="1316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28825</xdr:rowOff>
    </xdr:from>
    <xdr:to>
      <xdr:col>12</xdr:col>
      <xdr:colOff>561975</xdr:colOff>
      <xdr:row>76</xdr:row>
      <xdr:rowOff>130425</xdr:rowOff>
    </xdr:to>
    <xdr:sp macro="" textlink="">
      <xdr:nvSpPr>
        <xdr:cNvPr id="420" name="円/楕円 419"/>
        <xdr:cNvSpPr/>
      </xdr:nvSpPr>
      <xdr:spPr>
        <a:xfrm>
          <a:off x="8699500" y="1305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146951</xdr:rowOff>
    </xdr:from>
    <xdr:ext cx="469744" cy="259045"/>
    <xdr:sp macro="" textlink="">
      <xdr:nvSpPr>
        <xdr:cNvPr id="421" name="テキスト ボックス 420"/>
        <xdr:cNvSpPr txBox="1"/>
      </xdr:nvSpPr>
      <xdr:spPr>
        <a:xfrm>
          <a:off x="8515427" y="1283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86568</xdr:rowOff>
    </xdr:from>
    <xdr:to>
      <xdr:col>11</xdr:col>
      <xdr:colOff>358775</xdr:colOff>
      <xdr:row>77</xdr:row>
      <xdr:rowOff>16718</xdr:rowOff>
    </xdr:to>
    <xdr:sp macro="" textlink="">
      <xdr:nvSpPr>
        <xdr:cNvPr id="422" name="円/楕円 421"/>
        <xdr:cNvSpPr/>
      </xdr:nvSpPr>
      <xdr:spPr>
        <a:xfrm>
          <a:off x="7810500" y="1311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7845</xdr:rowOff>
    </xdr:from>
    <xdr:ext cx="469744" cy="259045"/>
    <xdr:sp macro="" textlink="">
      <xdr:nvSpPr>
        <xdr:cNvPr id="423" name="テキスト ボックス 422"/>
        <xdr:cNvSpPr txBox="1"/>
      </xdr:nvSpPr>
      <xdr:spPr>
        <a:xfrm>
          <a:off x="7626427" y="1320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88855</xdr:rowOff>
    </xdr:from>
    <xdr:to>
      <xdr:col>10</xdr:col>
      <xdr:colOff>155575</xdr:colOff>
      <xdr:row>77</xdr:row>
      <xdr:rowOff>19005</xdr:rowOff>
    </xdr:to>
    <xdr:sp macro="" textlink="">
      <xdr:nvSpPr>
        <xdr:cNvPr id="424" name="円/楕円 423"/>
        <xdr:cNvSpPr/>
      </xdr:nvSpPr>
      <xdr:spPr>
        <a:xfrm>
          <a:off x="6921500" y="131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10132</xdr:rowOff>
    </xdr:from>
    <xdr:ext cx="469744" cy="259045"/>
    <xdr:sp macro="" textlink="">
      <xdr:nvSpPr>
        <xdr:cNvPr id="425" name="テキスト ボックス 424"/>
        <xdr:cNvSpPr txBox="1"/>
      </xdr:nvSpPr>
      <xdr:spPr>
        <a:xfrm>
          <a:off x="6737427" y="1321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73868</xdr:rowOff>
    </xdr:from>
    <xdr:to>
      <xdr:col>15</xdr:col>
      <xdr:colOff>180975</xdr:colOff>
      <xdr:row>97</xdr:row>
      <xdr:rowOff>80470</xdr:rowOff>
    </xdr:to>
    <xdr:cxnSp macro="">
      <xdr:nvCxnSpPr>
        <xdr:cNvPr id="452" name="直線コネクタ 451"/>
        <xdr:cNvCxnSpPr/>
      </xdr:nvCxnSpPr>
      <xdr:spPr>
        <a:xfrm>
          <a:off x="9639300" y="16704518"/>
          <a:ext cx="8382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73868</xdr:rowOff>
    </xdr:from>
    <xdr:to>
      <xdr:col>14</xdr:col>
      <xdr:colOff>28575</xdr:colOff>
      <xdr:row>97</xdr:row>
      <xdr:rowOff>101656</xdr:rowOff>
    </xdr:to>
    <xdr:cxnSp macro="">
      <xdr:nvCxnSpPr>
        <xdr:cNvPr id="455" name="直線コネクタ 454"/>
        <xdr:cNvCxnSpPr/>
      </xdr:nvCxnSpPr>
      <xdr:spPr>
        <a:xfrm flipV="1">
          <a:off x="8750300" y="16704518"/>
          <a:ext cx="889000" cy="2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7" name="テキスト ボックス 456"/>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101656</xdr:rowOff>
    </xdr:from>
    <xdr:to>
      <xdr:col>12</xdr:col>
      <xdr:colOff>511175</xdr:colOff>
      <xdr:row>97</xdr:row>
      <xdr:rowOff>112671</xdr:rowOff>
    </xdr:to>
    <xdr:cxnSp macro="">
      <xdr:nvCxnSpPr>
        <xdr:cNvPr id="458" name="直線コネクタ 457"/>
        <xdr:cNvCxnSpPr/>
      </xdr:nvCxnSpPr>
      <xdr:spPr>
        <a:xfrm flipV="1">
          <a:off x="7861300" y="16732306"/>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112671</xdr:rowOff>
    </xdr:from>
    <xdr:to>
      <xdr:col>11</xdr:col>
      <xdr:colOff>307975</xdr:colOff>
      <xdr:row>97</xdr:row>
      <xdr:rowOff>129313</xdr:rowOff>
    </xdr:to>
    <xdr:cxnSp macro="">
      <xdr:nvCxnSpPr>
        <xdr:cNvPr id="461" name="直線コネクタ 460"/>
        <xdr:cNvCxnSpPr/>
      </xdr:nvCxnSpPr>
      <xdr:spPr>
        <a:xfrm flipV="1">
          <a:off x="6972300" y="16743321"/>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29670</xdr:rowOff>
    </xdr:from>
    <xdr:to>
      <xdr:col>15</xdr:col>
      <xdr:colOff>231775</xdr:colOff>
      <xdr:row>97</xdr:row>
      <xdr:rowOff>131270</xdr:rowOff>
    </xdr:to>
    <xdr:sp macro="" textlink="">
      <xdr:nvSpPr>
        <xdr:cNvPr id="471" name="円/楕円 470"/>
        <xdr:cNvSpPr/>
      </xdr:nvSpPr>
      <xdr:spPr>
        <a:xfrm>
          <a:off x="10426700" y="166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52547</xdr:rowOff>
    </xdr:from>
    <xdr:ext cx="534377" cy="259045"/>
    <xdr:sp macro="" textlink="">
      <xdr:nvSpPr>
        <xdr:cNvPr id="472" name="土木費該当値テキスト"/>
        <xdr:cNvSpPr txBox="1"/>
      </xdr:nvSpPr>
      <xdr:spPr>
        <a:xfrm>
          <a:off x="10528300" y="165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23068</xdr:rowOff>
    </xdr:from>
    <xdr:to>
      <xdr:col>14</xdr:col>
      <xdr:colOff>79375</xdr:colOff>
      <xdr:row>97</xdr:row>
      <xdr:rowOff>124668</xdr:rowOff>
    </xdr:to>
    <xdr:sp macro="" textlink="">
      <xdr:nvSpPr>
        <xdr:cNvPr id="473" name="円/楕円 472"/>
        <xdr:cNvSpPr/>
      </xdr:nvSpPr>
      <xdr:spPr>
        <a:xfrm>
          <a:off x="9588500" y="1665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141195</xdr:rowOff>
    </xdr:from>
    <xdr:ext cx="534377" cy="259045"/>
    <xdr:sp macro="" textlink="">
      <xdr:nvSpPr>
        <xdr:cNvPr id="474" name="テキスト ボックス 473"/>
        <xdr:cNvSpPr txBox="1"/>
      </xdr:nvSpPr>
      <xdr:spPr>
        <a:xfrm>
          <a:off x="9372111" y="1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50856</xdr:rowOff>
    </xdr:from>
    <xdr:to>
      <xdr:col>12</xdr:col>
      <xdr:colOff>561975</xdr:colOff>
      <xdr:row>97</xdr:row>
      <xdr:rowOff>152456</xdr:rowOff>
    </xdr:to>
    <xdr:sp macro="" textlink="">
      <xdr:nvSpPr>
        <xdr:cNvPr id="475" name="円/楕円 474"/>
        <xdr:cNvSpPr/>
      </xdr:nvSpPr>
      <xdr:spPr>
        <a:xfrm>
          <a:off x="8699500" y="166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143583</xdr:rowOff>
    </xdr:from>
    <xdr:ext cx="534377" cy="259045"/>
    <xdr:sp macro="" textlink="">
      <xdr:nvSpPr>
        <xdr:cNvPr id="476" name="テキスト ボックス 475"/>
        <xdr:cNvSpPr txBox="1"/>
      </xdr:nvSpPr>
      <xdr:spPr>
        <a:xfrm>
          <a:off x="8483111" y="1677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45,821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61871</xdr:rowOff>
    </xdr:from>
    <xdr:to>
      <xdr:col>11</xdr:col>
      <xdr:colOff>358775</xdr:colOff>
      <xdr:row>97</xdr:row>
      <xdr:rowOff>163471</xdr:rowOff>
    </xdr:to>
    <xdr:sp macro="" textlink="">
      <xdr:nvSpPr>
        <xdr:cNvPr id="477" name="円/楕円 476"/>
        <xdr:cNvSpPr/>
      </xdr:nvSpPr>
      <xdr:spPr>
        <a:xfrm>
          <a:off x="7810500" y="166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8548</xdr:rowOff>
    </xdr:from>
    <xdr:ext cx="534377" cy="259045"/>
    <xdr:sp macro="" textlink="">
      <xdr:nvSpPr>
        <xdr:cNvPr id="478" name="テキスト ボックス 477"/>
        <xdr:cNvSpPr txBox="1"/>
      </xdr:nvSpPr>
      <xdr:spPr>
        <a:xfrm>
          <a:off x="7594111" y="1646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78513</xdr:rowOff>
    </xdr:from>
    <xdr:to>
      <xdr:col>10</xdr:col>
      <xdr:colOff>155575</xdr:colOff>
      <xdr:row>98</xdr:row>
      <xdr:rowOff>8663</xdr:rowOff>
    </xdr:to>
    <xdr:sp macro="" textlink="">
      <xdr:nvSpPr>
        <xdr:cNvPr id="479" name="円/楕円 478"/>
        <xdr:cNvSpPr/>
      </xdr:nvSpPr>
      <xdr:spPr>
        <a:xfrm>
          <a:off x="6921500" y="1670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171240</xdr:rowOff>
    </xdr:from>
    <xdr:ext cx="534377" cy="259045"/>
    <xdr:sp macro="" textlink="">
      <xdr:nvSpPr>
        <xdr:cNvPr id="480" name="テキスト ボックス 479"/>
        <xdr:cNvSpPr txBox="1"/>
      </xdr:nvSpPr>
      <xdr:spPr>
        <a:xfrm>
          <a:off x="6705111" y="1680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9341</xdr:rowOff>
    </xdr:from>
    <xdr:to>
      <xdr:col>23</xdr:col>
      <xdr:colOff>517525</xdr:colOff>
      <xdr:row>36</xdr:row>
      <xdr:rowOff>19971</xdr:rowOff>
    </xdr:to>
    <xdr:cxnSp macro="">
      <xdr:nvCxnSpPr>
        <xdr:cNvPr id="506" name="直線コネクタ 505"/>
        <xdr:cNvCxnSpPr/>
      </xdr:nvCxnSpPr>
      <xdr:spPr>
        <a:xfrm>
          <a:off x="15481300" y="6181541"/>
          <a:ext cx="8382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126613</xdr:rowOff>
    </xdr:from>
    <xdr:to>
      <xdr:col>22</xdr:col>
      <xdr:colOff>365125</xdr:colOff>
      <xdr:row>36</xdr:row>
      <xdr:rowOff>9341</xdr:rowOff>
    </xdr:to>
    <xdr:cxnSp macro="">
      <xdr:nvCxnSpPr>
        <xdr:cNvPr id="509" name="直線コネクタ 508"/>
        <xdr:cNvCxnSpPr/>
      </xdr:nvCxnSpPr>
      <xdr:spPr>
        <a:xfrm>
          <a:off x="14592300" y="5613013"/>
          <a:ext cx="889000" cy="56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126613</xdr:rowOff>
    </xdr:from>
    <xdr:to>
      <xdr:col>21</xdr:col>
      <xdr:colOff>161925</xdr:colOff>
      <xdr:row>35</xdr:row>
      <xdr:rowOff>46431</xdr:rowOff>
    </xdr:to>
    <xdr:cxnSp macro="">
      <xdr:nvCxnSpPr>
        <xdr:cNvPr id="512" name="直線コネクタ 511"/>
        <xdr:cNvCxnSpPr/>
      </xdr:nvCxnSpPr>
      <xdr:spPr>
        <a:xfrm flipV="1">
          <a:off x="13703300" y="5613013"/>
          <a:ext cx="889000" cy="43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46431</xdr:rowOff>
    </xdr:from>
    <xdr:to>
      <xdr:col>19</xdr:col>
      <xdr:colOff>644525</xdr:colOff>
      <xdr:row>35</xdr:row>
      <xdr:rowOff>119126</xdr:rowOff>
    </xdr:to>
    <xdr:cxnSp macro="">
      <xdr:nvCxnSpPr>
        <xdr:cNvPr id="515" name="直線コネクタ 514"/>
        <xdr:cNvCxnSpPr/>
      </xdr:nvCxnSpPr>
      <xdr:spPr>
        <a:xfrm flipV="1">
          <a:off x="12814300" y="6047181"/>
          <a:ext cx="889000" cy="7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7" name="テキスト ボックス 516"/>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19" name="テキスト ボックス 518"/>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140621</xdr:rowOff>
    </xdr:from>
    <xdr:to>
      <xdr:col>23</xdr:col>
      <xdr:colOff>568325</xdr:colOff>
      <xdr:row>36</xdr:row>
      <xdr:rowOff>70771</xdr:rowOff>
    </xdr:to>
    <xdr:sp macro="" textlink="">
      <xdr:nvSpPr>
        <xdr:cNvPr id="525" name="円/楕円 524"/>
        <xdr:cNvSpPr/>
      </xdr:nvSpPr>
      <xdr:spPr>
        <a:xfrm>
          <a:off x="16268700" y="614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163498</xdr:rowOff>
    </xdr:from>
    <xdr:ext cx="534377" cy="259045"/>
    <xdr:sp macro="" textlink="">
      <xdr:nvSpPr>
        <xdr:cNvPr id="526" name="消防費該当値テキスト"/>
        <xdr:cNvSpPr txBox="1"/>
      </xdr:nvSpPr>
      <xdr:spPr>
        <a:xfrm>
          <a:off x="16370300" y="599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16,095</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129991</xdr:rowOff>
    </xdr:from>
    <xdr:to>
      <xdr:col>22</xdr:col>
      <xdr:colOff>415925</xdr:colOff>
      <xdr:row>36</xdr:row>
      <xdr:rowOff>60141</xdr:rowOff>
    </xdr:to>
    <xdr:sp macro="" textlink="">
      <xdr:nvSpPr>
        <xdr:cNvPr id="527" name="円/楕円 526"/>
        <xdr:cNvSpPr/>
      </xdr:nvSpPr>
      <xdr:spPr>
        <a:xfrm>
          <a:off x="15430500" y="61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51268</xdr:rowOff>
    </xdr:from>
    <xdr:ext cx="534377" cy="259045"/>
    <xdr:sp macro="" textlink="">
      <xdr:nvSpPr>
        <xdr:cNvPr id="528" name="テキスト ボックス 527"/>
        <xdr:cNvSpPr txBox="1"/>
      </xdr:nvSpPr>
      <xdr:spPr>
        <a:xfrm>
          <a:off x="15214111" y="622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16,281</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75813</xdr:rowOff>
    </xdr:from>
    <xdr:to>
      <xdr:col>21</xdr:col>
      <xdr:colOff>212725</xdr:colOff>
      <xdr:row>33</xdr:row>
      <xdr:rowOff>5963</xdr:rowOff>
    </xdr:to>
    <xdr:sp macro="" textlink="">
      <xdr:nvSpPr>
        <xdr:cNvPr id="529" name="円/楕円 528"/>
        <xdr:cNvSpPr/>
      </xdr:nvSpPr>
      <xdr:spPr>
        <a:xfrm>
          <a:off x="14541500" y="556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31</xdr:row>
      <xdr:rowOff>22490</xdr:rowOff>
    </xdr:from>
    <xdr:ext cx="534377" cy="259045"/>
    <xdr:sp macro="" textlink="">
      <xdr:nvSpPr>
        <xdr:cNvPr id="530" name="テキスト ボックス 529"/>
        <xdr:cNvSpPr txBox="1"/>
      </xdr:nvSpPr>
      <xdr:spPr>
        <a:xfrm>
          <a:off x="14325111" y="533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167081</xdr:rowOff>
    </xdr:from>
    <xdr:to>
      <xdr:col>20</xdr:col>
      <xdr:colOff>9525</xdr:colOff>
      <xdr:row>35</xdr:row>
      <xdr:rowOff>97231</xdr:rowOff>
    </xdr:to>
    <xdr:sp macro="" textlink="">
      <xdr:nvSpPr>
        <xdr:cNvPr id="531" name="円/楕円 530"/>
        <xdr:cNvSpPr/>
      </xdr:nvSpPr>
      <xdr:spPr>
        <a:xfrm>
          <a:off x="136525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113758</xdr:rowOff>
    </xdr:from>
    <xdr:ext cx="534377" cy="259045"/>
    <xdr:sp macro="" textlink="">
      <xdr:nvSpPr>
        <xdr:cNvPr id="532" name="テキスト ボックス 531"/>
        <xdr:cNvSpPr txBox="1"/>
      </xdr:nvSpPr>
      <xdr:spPr>
        <a:xfrm>
          <a:off x="13436111" y="57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68326</xdr:rowOff>
    </xdr:from>
    <xdr:to>
      <xdr:col>18</xdr:col>
      <xdr:colOff>492125</xdr:colOff>
      <xdr:row>35</xdr:row>
      <xdr:rowOff>169926</xdr:rowOff>
    </xdr:to>
    <xdr:sp macro="" textlink="">
      <xdr:nvSpPr>
        <xdr:cNvPr id="533" name="円/楕円 532"/>
        <xdr:cNvSpPr/>
      </xdr:nvSpPr>
      <xdr:spPr>
        <a:xfrm>
          <a:off x="12763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15003</xdr:rowOff>
    </xdr:from>
    <xdr:ext cx="534377" cy="259045"/>
    <xdr:sp macro="" textlink="">
      <xdr:nvSpPr>
        <xdr:cNvPr id="534" name="テキスト ボックス 533"/>
        <xdr:cNvSpPr txBox="1"/>
      </xdr:nvSpPr>
      <xdr:spPr>
        <a:xfrm>
          <a:off x="12547111" y="584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6026</xdr:rowOff>
    </xdr:from>
    <xdr:to>
      <xdr:col>23</xdr:col>
      <xdr:colOff>517525</xdr:colOff>
      <xdr:row>57</xdr:row>
      <xdr:rowOff>31077</xdr:rowOff>
    </xdr:to>
    <xdr:cxnSp macro="">
      <xdr:nvCxnSpPr>
        <xdr:cNvPr id="564" name="直線コネクタ 563"/>
        <xdr:cNvCxnSpPr/>
      </xdr:nvCxnSpPr>
      <xdr:spPr>
        <a:xfrm flipV="1">
          <a:off x="15481300" y="9607226"/>
          <a:ext cx="838200" cy="19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31077</xdr:rowOff>
    </xdr:from>
    <xdr:to>
      <xdr:col>22</xdr:col>
      <xdr:colOff>365125</xdr:colOff>
      <xdr:row>58</xdr:row>
      <xdr:rowOff>26315</xdr:rowOff>
    </xdr:to>
    <xdr:cxnSp macro="">
      <xdr:nvCxnSpPr>
        <xdr:cNvPr id="567" name="直線コネクタ 566"/>
        <xdr:cNvCxnSpPr/>
      </xdr:nvCxnSpPr>
      <xdr:spPr>
        <a:xfrm flipV="1">
          <a:off x="14592300" y="9803727"/>
          <a:ext cx="889000" cy="16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26467</xdr:rowOff>
    </xdr:from>
    <xdr:to>
      <xdr:col>21</xdr:col>
      <xdr:colOff>161925</xdr:colOff>
      <xdr:row>58</xdr:row>
      <xdr:rowOff>26315</xdr:rowOff>
    </xdr:to>
    <xdr:cxnSp macro="">
      <xdr:nvCxnSpPr>
        <xdr:cNvPr id="570" name="直線コネクタ 569"/>
        <xdr:cNvCxnSpPr/>
      </xdr:nvCxnSpPr>
      <xdr:spPr>
        <a:xfrm>
          <a:off x="13703300" y="9627667"/>
          <a:ext cx="889000" cy="3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26467</xdr:rowOff>
    </xdr:from>
    <xdr:to>
      <xdr:col>19</xdr:col>
      <xdr:colOff>644525</xdr:colOff>
      <xdr:row>56</xdr:row>
      <xdr:rowOff>100171</xdr:rowOff>
    </xdr:to>
    <xdr:cxnSp macro="">
      <xdr:nvCxnSpPr>
        <xdr:cNvPr id="573" name="直線コネクタ 572"/>
        <xdr:cNvCxnSpPr/>
      </xdr:nvCxnSpPr>
      <xdr:spPr>
        <a:xfrm flipV="1">
          <a:off x="12814300" y="9627667"/>
          <a:ext cx="889000" cy="7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126676</xdr:rowOff>
    </xdr:from>
    <xdr:to>
      <xdr:col>23</xdr:col>
      <xdr:colOff>568325</xdr:colOff>
      <xdr:row>56</xdr:row>
      <xdr:rowOff>56826</xdr:rowOff>
    </xdr:to>
    <xdr:sp macro="" textlink="">
      <xdr:nvSpPr>
        <xdr:cNvPr id="583" name="円/楕円 582"/>
        <xdr:cNvSpPr/>
      </xdr:nvSpPr>
      <xdr:spPr>
        <a:xfrm>
          <a:off x="16268700" y="95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149553</xdr:rowOff>
    </xdr:from>
    <xdr:ext cx="534377" cy="259045"/>
    <xdr:sp macro="" textlink="">
      <xdr:nvSpPr>
        <xdr:cNvPr id="584" name="教育費該当値テキスト"/>
        <xdr:cNvSpPr txBox="1"/>
      </xdr:nvSpPr>
      <xdr:spPr>
        <a:xfrm>
          <a:off x="16370300" y="940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49,017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151727</xdr:rowOff>
    </xdr:from>
    <xdr:to>
      <xdr:col>22</xdr:col>
      <xdr:colOff>415925</xdr:colOff>
      <xdr:row>57</xdr:row>
      <xdr:rowOff>81877</xdr:rowOff>
    </xdr:to>
    <xdr:sp macro="" textlink="">
      <xdr:nvSpPr>
        <xdr:cNvPr id="585" name="円/楕円 584"/>
        <xdr:cNvSpPr/>
      </xdr:nvSpPr>
      <xdr:spPr>
        <a:xfrm>
          <a:off x="15430500" y="975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73004</xdr:rowOff>
    </xdr:from>
    <xdr:ext cx="534377" cy="259045"/>
    <xdr:sp macro="" textlink="">
      <xdr:nvSpPr>
        <xdr:cNvPr id="586" name="テキスト ボックス 585"/>
        <xdr:cNvSpPr txBox="1"/>
      </xdr:nvSpPr>
      <xdr:spPr>
        <a:xfrm>
          <a:off x="15214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146965</xdr:rowOff>
    </xdr:from>
    <xdr:to>
      <xdr:col>21</xdr:col>
      <xdr:colOff>212725</xdr:colOff>
      <xdr:row>58</xdr:row>
      <xdr:rowOff>77115</xdr:rowOff>
    </xdr:to>
    <xdr:sp macro="" textlink="">
      <xdr:nvSpPr>
        <xdr:cNvPr id="587" name="円/楕円 586"/>
        <xdr:cNvSpPr/>
      </xdr:nvSpPr>
      <xdr:spPr>
        <a:xfrm>
          <a:off x="14541500" y="99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68242</xdr:rowOff>
    </xdr:from>
    <xdr:ext cx="534377" cy="259045"/>
    <xdr:sp macro="" textlink="">
      <xdr:nvSpPr>
        <xdr:cNvPr id="588" name="テキスト ボックス 587"/>
        <xdr:cNvSpPr txBox="1"/>
      </xdr:nvSpPr>
      <xdr:spPr>
        <a:xfrm>
          <a:off x="14325111" y="100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147117</xdr:rowOff>
    </xdr:from>
    <xdr:to>
      <xdr:col>20</xdr:col>
      <xdr:colOff>9525</xdr:colOff>
      <xdr:row>56</xdr:row>
      <xdr:rowOff>77267</xdr:rowOff>
    </xdr:to>
    <xdr:sp macro="" textlink="">
      <xdr:nvSpPr>
        <xdr:cNvPr id="589" name="円/楕円 588"/>
        <xdr:cNvSpPr/>
      </xdr:nvSpPr>
      <xdr:spPr>
        <a:xfrm>
          <a:off x="13652500" y="957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93794</xdr:rowOff>
    </xdr:from>
    <xdr:ext cx="534377" cy="259045"/>
    <xdr:sp macro="" textlink="">
      <xdr:nvSpPr>
        <xdr:cNvPr id="590" name="テキスト ボックス 589"/>
        <xdr:cNvSpPr txBox="1"/>
      </xdr:nvSpPr>
      <xdr:spPr>
        <a:xfrm>
          <a:off x="13436111" y="935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49371</xdr:rowOff>
    </xdr:from>
    <xdr:to>
      <xdr:col>18</xdr:col>
      <xdr:colOff>492125</xdr:colOff>
      <xdr:row>56</xdr:row>
      <xdr:rowOff>150971</xdr:rowOff>
    </xdr:to>
    <xdr:sp macro="" textlink="">
      <xdr:nvSpPr>
        <xdr:cNvPr id="591" name="円/楕円 590"/>
        <xdr:cNvSpPr/>
      </xdr:nvSpPr>
      <xdr:spPr>
        <a:xfrm>
          <a:off x="12763500" y="96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167498</xdr:rowOff>
    </xdr:from>
    <xdr:ext cx="534377" cy="259045"/>
    <xdr:sp macro="" textlink="">
      <xdr:nvSpPr>
        <xdr:cNvPr id="592" name="テキスト ボックス 591"/>
        <xdr:cNvSpPr txBox="1"/>
      </xdr:nvSpPr>
      <xdr:spPr>
        <a:xfrm>
          <a:off x="12547111" y="942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6223</xdr:rowOff>
    </xdr:from>
    <xdr:to>
      <xdr:col>23</xdr:col>
      <xdr:colOff>517525</xdr:colOff>
      <xdr:row>79</xdr:row>
      <xdr:rowOff>36830</xdr:rowOff>
    </xdr:to>
    <xdr:cxnSp macro="">
      <xdr:nvCxnSpPr>
        <xdr:cNvPr id="621" name="直線コネクタ 620"/>
        <xdr:cNvCxnSpPr/>
      </xdr:nvCxnSpPr>
      <xdr:spPr>
        <a:xfrm flipV="1">
          <a:off x="15481300" y="13550773"/>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130191</xdr:rowOff>
    </xdr:from>
    <xdr:ext cx="378565" cy="259045"/>
    <xdr:sp macro="" textlink="">
      <xdr:nvSpPr>
        <xdr:cNvPr id="622" name="災害復旧費平均値テキスト"/>
        <xdr:cNvSpPr txBox="1"/>
      </xdr:nvSpPr>
      <xdr:spPr>
        <a:xfrm>
          <a:off x="16370300" y="13331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36830</xdr:rowOff>
    </xdr:from>
    <xdr:to>
      <xdr:col>22</xdr:col>
      <xdr:colOff>365125</xdr:colOff>
      <xdr:row>79</xdr:row>
      <xdr:rowOff>44450</xdr:rowOff>
    </xdr:to>
    <xdr:cxnSp macro="">
      <xdr:nvCxnSpPr>
        <xdr:cNvPr id="624" name="直線コネクタ 623"/>
        <xdr:cNvCxnSpPr/>
      </xdr:nvCxnSpPr>
      <xdr:spPr>
        <a:xfrm flipV="1">
          <a:off x="14592300" y="1358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27" name="直線コネクタ 62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42799</xdr:rowOff>
    </xdr:from>
    <xdr:to>
      <xdr:col>19</xdr:col>
      <xdr:colOff>644525</xdr:colOff>
      <xdr:row>79</xdr:row>
      <xdr:rowOff>44450</xdr:rowOff>
    </xdr:to>
    <xdr:cxnSp macro="">
      <xdr:nvCxnSpPr>
        <xdr:cNvPr id="630" name="直線コネクタ 629"/>
        <xdr:cNvCxnSpPr/>
      </xdr:nvCxnSpPr>
      <xdr:spPr>
        <a:xfrm>
          <a:off x="12814300" y="13587349"/>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126873</xdr:rowOff>
    </xdr:from>
    <xdr:to>
      <xdr:col>23</xdr:col>
      <xdr:colOff>568325</xdr:colOff>
      <xdr:row>79</xdr:row>
      <xdr:rowOff>57023</xdr:rowOff>
    </xdr:to>
    <xdr:sp macro="" textlink="">
      <xdr:nvSpPr>
        <xdr:cNvPr id="640" name="円/楕円 639"/>
        <xdr:cNvSpPr/>
      </xdr:nvSpPr>
      <xdr:spPr>
        <a:xfrm>
          <a:off x="16268700" y="134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85742</xdr:rowOff>
    </xdr:from>
    <xdr:ext cx="378565" cy="259045"/>
    <xdr:sp macro="" textlink="">
      <xdr:nvSpPr>
        <xdr:cNvPr id="641" name="災害復旧費該当値テキスト"/>
        <xdr:cNvSpPr txBox="1"/>
      </xdr:nvSpPr>
      <xdr:spPr>
        <a:xfrm>
          <a:off x="16370300" y="13458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157480</xdr:rowOff>
    </xdr:from>
    <xdr:to>
      <xdr:col>22</xdr:col>
      <xdr:colOff>415925</xdr:colOff>
      <xdr:row>79</xdr:row>
      <xdr:rowOff>87630</xdr:rowOff>
    </xdr:to>
    <xdr:sp macro="" textlink="">
      <xdr:nvSpPr>
        <xdr:cNvPr id="642" name="円/楕円 641"/>
        <xdr:cNvSpPr/>
      </xdr:nvSpPr>
      <xdr:spPr>
        <a:xfrm>
          <a:off x="15430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78757</xdr:rowOff>
    </xdr:from>
    <xdr:ext cx="313932" cy="259045"/>
    <xdr:sp macro="" textlink="">
      <xdr:nvSpPr>
        <xdr:cNvPr id="643" name="テキスト ボックス 642"/>
        <xdr:cNvSpPr txBox="1"/>
      </xdr:nvSpPr>
      <xdr:spPr>
        <a:xfrm>
          <a:off x="15324333" y="13623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163449</xdr:rowOff>
    </xdr:from>
    <xdr:to>
      <xdr:col>18</xdr:col>
      <xdr:colOff>492125</xdr:colOff>
      <xdr:row>79</xdr:row>
      <xdr:rowOff>93599</xdr:rowOff>
    </xdr:to>
    <xdr:sp macro="" textlink="">
      <xdr:nvSpPr>
        <xdr:cNvPr id="648" name="円/楕円 647"/>
        <xdr:cNvSpPr/>
      </xdr:nvSpPr>
      <xdr:spPr>
        <a:xfrm>
          <a:off x="12763500" y="135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84726</xdr:rowOff>
    </xdr:from>
    <xdr:ext cx="313932" cy="259045"/>
    <xdr:sp macro="" textlink="">
      <xdr:nvSpPr>
        <xdr:cNvPr id="649" name="テキスト ボックス 648"/>
        <xdr:cNvSpPr txBox="1"/>
      </xdr:nvSpPr>
      <xdr:spPr>
        <a:xfrm>
          <a:off x="12657333" y="1362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9790</xdr:rowOff>
    </xdr:from>
    <xdr:to>
      <xdr:col>23</xdr:col>
      <xdr:colOff>517525</xdr:colOff>
      <xdr:row>96</xdr:row>
      <xdr:rowOff>25220</xdr:rowOff>
    </xdr:to>
    <xdr:cxnSp macro="">
      <xdr:nvCxnSpPr>
        <xdr:cNvPr id="680" name="直線コネクタ 679"/>
        <xdr:cNvCxnSpPr/>
      </xdr:nvCxnSpPr>
      <xdr:spPr>
        <a:xfrm>
          <a:off x="15481300" y="16468990"/>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9790</xdr:rowOff>
    </xdr:from>
    <xdr:to>
      <xdr:col>22</xdr:col>
      <xdr:colOff>365125</xdr:colOff>
      <xdr:row>96</xdr:row>
      <xdr:rowOff>18966</xdr:rowOff>
    </xdr:to>
    <xdr:cxnSp macro="">
      <xdr:nvCxnSpPr>
        <xdr:cNvPr id="683" name="直線コネクタ 682"/>
        <xdr:cNvCxnSpPr/>
      </xdr:nvCxnSpPr>
      <xdr:spPr>
        <a:xfrm flipV="1">
          <a:off x="14592300" y="16468990"/>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85" name="テキスト ボックス 684"/>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3552</xdr:rowOff>
    </xdr:from>
    <xdr:to>
      <xdr:col>21</xdr:col>
      <xdr:colOff>161925</xdr:colOff>
      <xdr:row>96</xdr:row>
      <xdr:rowOff>18966</xdr:rowOff>
    </xdr:to>
    <xdr:cxnSp macro="">
      <xdr:nvCxnSpPr>
        <xdr:cNvPr id="686" name="直線コネクタ 685"/>
        <xdr:cNvCxnSpPr/>
      </xdr:nvCxnSpPr>
      <xdr:spPr>
        <a:xfrm>
          <a:off x="13703300" y="16462752"/>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3552</xdr:rowOff>
    </xdr:from>
    <xdr:to>
      <xdr:col>19</xdr:col>
      <xdr:colOff>644525</xdr:colOff>
      <xdr:row>96</xdr:row>
      <xdr:rowOff>17676</xdr:rowOff>
    </xdr:to>
    <xdr:cxnSp macro="">
      <xdr:nvCxnSpPr>
        <xdr:cNvPr id="689" name="直線コネクタ 688"/>
        <xdr:cNvCxnSpPr/>
      </xdr:nvCxnSpPr>
      <xdr:spPr>
        <a:xfrm flipV="1">
          <a:off x="12814300" y="16462752"/>
          <a:ext cx="8890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145870</xdr:rowOff>
    </xdr:from>
    <xdr:to>
      <xdr:col>23</xdr:col>
      <xdr:colOff>568325</xdr:colOff>
      <xdr:row>96</xdr:row>
      <xdr:rowOff>76020</xdr:rowOff>
    </xdr:to>
    <xdr:sp macro="" textlink="">
      <xdr:nvSpPr>
        <xdr:cNvPr id="699" name="円/楕円 698"/>
        <xdr:cNvSpPr/>
      </xdr:nvSpPr>
      <xdr:spPr>
        <a:xfrm>
          <a:off x="16268700" y="1643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168747</xdr:rowOff>
    </xdr:from>
    <xdr:ext cx="534377" cy="259045"/>
    <xdr:sp macro="" textlink="">
      <xdr:nvSpPr>
        <xdr:cNvPr id="700" name="公債費該当値テキスト"/>
        <xdr:cNvSpPr txBox="1"/>
      </xdr:nvSpPr>
      <xdr:spPr>
        <a:xfrm>
          <a:off x="16370300" y="1628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36,011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130440</xdr:rowOff>
    </xdr:from>
    <xdr:to>
      <xdr:col>22</xdr:col>
      <xdr:colOff>415925</xdr:colOff>
      <xdr:row>96</xdr:row>
      <xdr:rowOff>60590</xdr:rowOff>
    </xdr:to>
    <xdr:sp macro="" textlink="">
      <xdr:nvSpPr>
        <xdr:cNvPr id="701" name="円/楕円 700"/>
        <xdr:cNvSpPr/>
      </xdr:nvSpPr>
      <xdr:spPr>
        <a:xfrm>
          <a:off x="15430500" y="164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51717</xdr:rowOff>
    </xdr:from>
    <xdr:ext cx="534377" cy="259045"/>
    <xdr:sp macro="" textlink="">
      <xdr:nvSpPr>
        <xdr:cNvPr id="702" name="テキスト ボックス 701"/>
        <xdr:cNvSpPr txBox="1"/>
      </xdr:nvSpPr>
      <xdr:spPr>
        <a:xfrm>
          <a:off x="15214111" y="165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139616</xdr:rowOff>
    </xdr:from>
    <xdr:to>
      <xdr:col>21</xdr:col>
      <xdr:colOff>212725</xdr:colOff>
      <xdr:row>96</xdr:row>
      <xdr:rowOff>69766</xdr:rowOff>
    </xdr:to>
    <xdr:sp macro="" textlink="">
      <xdr:nvSpPr>
        <xdr:cNvPr id="703" name="円/楕円 702"/>
        <xdr:cNvSpPr/>
      </xdr:nvSpPr>
      <xdr:spPr>
        <a:xfrm>
          <a:off x="14541500" y="1642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60893</xdr:rowOff>
    </xdr:from>
    <xdr:ext cx="534377" cy="259045"/>
    <xdr:sp macro="" textlink="">
      <xdr:nvSpPr>
        <xdr:cNvPr id="704" name="テキスト ボックス 703"/>
        <xdr:cNvSpPr txBox="1"/>
      </xdr:nvSpPr>
      <xdr:spPr>
        <a:xfrm>
          <a:off x="14325111" y="1652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124202</xdr:rowOff>
    </xdr:from>
    <xdr:to>
      <xdr:col>20</xdr:col>
      <xdr:colOff>9525</xdr:colOff>
      <xdr:row>96</xdr:row>
      <xdr:rowOff>54352</xdr:rowOff>
    </xdr:to>
    <xdr:sp macro="" textlink="">
      <xdr:nvSpPr>
        <xdr:cNvPr id="705" name="円/楕円 704"/>
        <xdr:cNvSpPr/>
      </xdr:nvSpPr>
      <xdr:spPr>
        <a:xfrm>
          <a:off x="13652500" y="1641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45479</xdr:rowOff>
    </xdr:from>
    <xdr:ext cx="534377" cy="259045"/>
    <xdr:sp macro="" textlink="">
      <xdr:nvSpPr>
        <xdr:cNvPr id="706" name="テキスト ボックス 705"/>
        <xdr:cNvSpPr txBox="1"/>
      </xdr:nvSpPr>
      <xdr:spPr>
        <a:xfrm>
          <a:off x="13436111" y="1650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138326</xdr:rowOff>
    </xdr:from>
    <xdr:to>
      <xdr:col>18</xdr:col>
      <xdr:colOff>492125</xdr:colOff>
      <xdr:row>96</xdr:row>
      <xdr:rowOff>68476</xdr:rowOff>
    </xdr:to>
    <xdr:sp macro="" textlink="">
      <xdr:nvSpPr>
        <xdr:cNvPr id="707" name="円/楕円 706"/>
        <xdr:cNvSpPr/>
      </xdr:nvSpPr>
      <xdr:spPr>
        <a:xfrm>
          <a:off x="12763500" y="164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59603</xdr:rowOff>
    </xdr:from>
    <xdr:ext cx="534377" cy="259045"/>
    <xdr:sp macro="" textlink="">
      <xdr:nvSpPr>
        <xdr:cNvPr id="708" name="テキスト ボックス 707"/>
        <xdr:cNvSpPr txBox="1"/>
      </xdr:nvSpPr>
      <xdr:spPr>
        <a:xfrm>
          <a:off x="12547111" y="1651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7" name="テキスト ボックス 77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9" name="テキスト ボックス 77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81" name="テキスト ボックス 78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3" name="テキスト ボックス 78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5" name="直線コネクタ 78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0" name="直線コネクタ 78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フローチャート : 判断 79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50</xdr:row>
      <xdr:rowOff>93980</xdr:rowOff>
    </xdr:from>
    <xdr:to>
      <xdr:col>31</xdr:col>
      <xdr:colOff>34925</xdr:colOff>
      <xdr:row>58</xdr:row>
      <xdr:rowOff>139700</xdr:rowOff>
    </xdr:to>
    <xdr:cxnSp macro="">
      <xdr:nvCxnSpPr>
        <xdr:cNvPr id="793" name="直線コネクタ 792"/>
        <xdr:cNvCxnSpPr/>
      </xdr:nvCxnSpPr>
      <xdr:spPr>
        <a:xfrm>
          <a:off x="20434300" y="8666480"/>
          <a:ext cx="889000" cy="14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4" name="フローチャート : 判断 79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50</xdr:row>
      <xdr:rowOff>93980</xdr:rowOff>
    </xdr:from>
    <xdr:to>
      <xdr:col>29</xdr:col>
      <xdr:colOff>517525</xdr:colOff>
      <xdr:row>58</xdr:row>
      <xdr:rowOff>139700</xdr:rowOff>
    </xdr:to>
    <xdr:cxnSp macro="">
      <xdr:nvCxnSpPr>
        <xdr:cNvPr id="796" name="直線コネクタ 795"/>
        <xdr:cNvCxnSpPr/>
      </xdr:nvCxnSpPr>
      <xdr:spPr>
        <a:xfrm flipV="1">
          <a:off x="19545300" y="8666480"/>
          <a:ext cx="889000" cy="141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7" name="フローチャート : 判断 79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8" name="テキスト ボックス 79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9" name="直線コネクタ 79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0" name="フローチャート : 判断 799"/>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1" name="テキスト ボックス 800"/>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134620</xdr:rowOff>
    </xdr:from>
    <xdr:to>
      <xdr:col>27</xdr:col>
      <xdr:colOff>161925</xdr:colOff>
      <xdr:row>55</xdr:row>
      <xdr:rowOff>64770</xdr:rowOff>
    </xdr:to>
    <xdr:sp macro="" textlink="">
      <xdr:nvSpPr>
        <xdr:cNvPr id="802" name="フローチャート : 判断 801"/>
        <xdr:cNvSpPr/>
      </xdr:nvSpPr>
      <xdr:spPr>
        <a:xfrm>
          <a:off x="18605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53</xdr:row>
      <xdr:rowOff>81297</xdr:rowOff>
    </xdr:from>
    <xdr:ext cx="313932" cy="259045"/>
    <xdr:sp macro="" textlink="">
      <xdr:nvSpPr>
        <xdr:cNvPr id="803" name="テキスト ボックス 802"/>
        <xdr:cNvSpPr txBox="1"/>
      </xdr:nvSpPr>
      <xdr:spPr>
        <a:xfrm>
          <a:off x="18499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円/楕円 80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1" name="円/楕円 81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2" name="テキスト ボックス 811"/>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50</xdr:row>
      <xdr:rowOff>43180</xdr:rowOff>
    </xdr:from>
    <xdr:to>
      <xdr:col>29</xdr:col>
      <xdr:colOff>568325</xdr:colOff>
      <xdr:row>50</xdr:row>
      <xdr:rowOff>144780</xdr:rowOff>
    </xdr:to>
    <xdr:sp macro="" textlink="">
      <xdr:nvSpPr>
        <xdr:cNvPr id="813" name="円/楕円 812"/>
        <xdr:cNvSpPr/>
      </xdr:nvSpPr>
      <xdr:spPr>
        <a:xfrm>
          <a:off x="20383500" y="86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161307</xdr:rowOff>
    </xdr:from>
    <xdr:ext cx="313932" cy="259045"/>
    <xdr:sp macro="" textlink="">
      <xdr:nvSpPr>
        <xdr:cNvPr id="814" name="テキスト ボックス 813"/>
        <xdr:cNvSpPr txBox="1"/>
      </xdr:nvSpPr>
      <xdr:spPr>
        <a:xfrm>
          <a:off x="20277333" y="8390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5" name="円/楕円 81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6" name="テキスト ボックス 815"/>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7" name="円/楕円 81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8" name="テキスト ボックス 81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教育費が住民一人当たり</a:t>
          </a:r>
          <a:r>
            <a:rPr kumimoji="1" lang="en-US" altLang="ja-JP" sz="1300">
              <a:latin typeface="ＭＳ Ｐゴシック"/>
            </a:rPr>
            <a:t>49,017</a:t>
          </a:r>
          <a:r>
            <a:rPr kumimoji="1" lang="ja-JP" altLang="en-US" sz="1300">
              <a:latin typeface="ＭＳ Ｐゴシック"/>
            </a:rPr>
            <a:t>円となっており、類似団体平均に比べ高くなっている。小中学校の義務教育施設の老朽化に伴う大規模改造や非構造部材耐震化などにより、普通建設事業費が増加していることが主な要因である。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財政調整基金の標準財政規模に対する割合は、約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千万円の積立てを行った結果、</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ポイントの上昇となった。実質収支額の割合については、</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3.58</a:t>
          </a:r>
          <a:r>
            <a:rPr kumimoji="1" lang="ja-JP" altLang="en-US" sz="1400">
              <a:latin typeface="ＭＳ ゴシック" pitchFamily="49" charset="-128"/>
              <a:ea typeface="ＭＳ ゴシック" pitchFamily="49" charset="-128"/>
            </a:rPr>
            <a:t>の間で推移しており、安定的な財政運営がなされていると言える。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北海道北広島市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年度に黒字に転換した国民健康保険事業特別会計については、引き続き経費の削減、保険税の収納率向上等により今年度も黒字を維持することができた。また、介護保険会計については、平成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年度に一時的に赤字となったが、その後は黒字を維持している。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そのほか、一般会計、水道事業会計に黒字が生じている。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23630412</v>
      </c>
      <c r="BO4" s="409"/>
      <c r="BP4" s="409"/>
      <c r="BQ4" s="409"/>
      <c r="BR4" s="409"/>
      <c r="BS4" s="409"/>
      <c r="BT4" s="409"/>
      <c r="BU4" s="410"/>
      <c r="BV4" s="408">
        <v>21972627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2.8</v>
      </c>
      <c r="CU4" s="586"/>
      <c r="CV4" s="586"/>
      <c r="CW4" s="586"/>
      <c r="CX4" s="586"/>
      <c r="CY4" s="586"/>
      <c r="CZ4" s="586"/>
      <c r="DA4" s="587"/>
      <c r="DB4" s="585">
        <v>2.9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23257251</v>
      </c>
      <c r="BO5" s="414"/>
      <c r="BP5" s="414"/>
      <c r="BQ5" s="414"/>
      <c r="BR5" s="414"/>
      <c r="BS5" s="414"/>
      <c r="BT5" s="414"/>
      <c r="BU5" s="415"/>
      <c r="BV5" s="413">
        <v>21546061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90.7</v>
      </c>
      <c r="CU5" s="384"/>
      <c r="CV5" s="384"/>
      <c r="CW5" s="384"/>
      <c r="CX5" s="384"/>
      <c r="CY5" s="384"/>
      <c r="CZ5" s="384"/>
      <c r="DA5" s="385"/>
      <c r="DB5" s="383">
        <v>91.2</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373161</v>
      </c>
      <c r="BO6" s="414"/>
      <c r="BP6" s="414"/>
      <c r="BQ6" s="414"/>
      <c r="BR6" s="414"/>
      <c r="BS6" s="414"/>
      <c r="BT6" s="414"/>
      <c r="BU6" s="415"/>
      <c r="BV6" s="413">
        <v>426566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98.2</v>
      </c>
      <c r="CU6" s="560"/>
      <c r="CV6" s="560"/>
      <c r="CW6" s="560"/>
      <c r="CX6" s="560"/>
      <c r="CY6" s="560"/>
      <c r="CZ6" s="560"/>
      <c r="DA6" s="561"/>
      <c r="DB6" s="559">
        <v>99.9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5618</v>
      </c>
      <c r="BO7" s="414"/>
      <c r="BP7" s="414"/>
      <c r="BQ7" s="414"/>
      <c r="BR7" s="414"/>
      <c r="BS7" s="414"/>
      <c r="BT7" s="414"/>
      <c r="BU7" s="415"/>
      <c r="BV7" s="413">
        <v>60186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12927089</v>
      </c>
      <c r="CU7" s="414"/>
      <c r="CV7" s="414"/>
      <c r="CW7" s="414"/>
      <c r="CX7" s="414"/>
      <c r="CY7" s="414"/>
      <c r="CZ7" s="414"/>
      <c r="DA7" s="415"/>
      <c r="DB7" s="413">
        <v>12751514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367543</v>
      </c>
      <c r="BO8" s="414"/>
      <c r="BP8" s="414"/>
      <c r="BQ8" s="414"/>
      <c r="BR8" s="414"/>
      <c r="BS8" s="414"/>
      <c r="BT8" s="414"/>
      <c r="BU8" s="415"/>
      <c r="BV8" s="413">
        <v>366380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0.63</v>
      </c>
      <c r="CU8" s="523"/>
      <c r="CV8" s="523"/>
      <c r="CW8" s="523"/>
      <c r="CX8" s="523"/>
      <c r="CY8" s="523"/>
      <c r="CZ8" s="523"/>
      <c r="DA8" s="524"/>
      <c r="DB8" s="522">
        <v>0.63</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59064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1163</v>
      </c>
      <c r="BO9" s="414"/>
      <c r="BP9" s="414"/>
      <c r="BQ9" s="414"/>
      <c r="BR9" s="414"/>
      <c r="BS9" s="414"/>
      <c r="BT9" s="414"/>
      <c r="BU9" s="415"/>
      <c r="BV9" s="413">
        <v>42423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13.1</v>
      </c>
      <c r="CU9" s="384"/>
      <c r="CV9" s="384"/>
      <c r="CW9" s="384"/>
      <c r="CX9" s="384"/>
      <c r="CY9" s="384"/>
      <c r="CZ9" s="384"/>
      <c r="DA9" s="385"/>
      <c r="DB9" s="383">
        <v>14.2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60353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180209</v>
      </c>
      <c r="BO10" s="414"/>
      <c r="BP10" s="414"/>
      <c r="BQ10" s="414"/>
      <c r="BR10" s="414"/>
      <c r="BS10" s="414"/>
      <c r="BT10" s="414"/>
      <c r="BU10" s="415"/>
      <c r="BV10" s="413">
        <v>80179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59348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59194</v>
      </c>
      <c r="S13" s="515"/>
      <c r="T13" s="515"/>
      <c r="U13" s="515"/>
      <c r="V13" s="516"/>
      <c r="W13" s="502" t="s">
        <v>120</v>
      </c>
      <c r="X13" s="426"/>
      <c r="Y13" s="426"/>
      <c r="Z13" s="426"/>
      <c r="AA13" s="426"/>
      <c r="AB13" s="427"/>
      <c r="AC13" s="389">
        <v>602</v>
      </c>
      <c r="AD13" s="390"/>
      <c r="AE13" s="390"/>
      <c r="AF13" s="390"/>
      <c r="AG13" s="391"/>
      <c r="AH13" s="389">
        <v>734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181372</v>
      </c>
      <c r="BO13" s="414"/>
      <c r="BP13" s="414"/>
      <c r="BQ13" s="414"/>
      <c r="BR13" s="414"/>
      <c r="BS13" s="414"/>
      <c r="BT13" s="414"/>
      <c r="BU13" s="415"/>
      <c r="BV13" s="413">
        <v>122602</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4.4000000000000004</v>
      </c>
      <c r="CU13" s="384"/>
      <c r="CV13" s="384"/>
      <c r="CW13" s="384"/>
      <c r="CX13" s="384"/>
      <c r="CY13" s="384"/>
      <c r="CZ13" s="384"/>
      <c r="DA13" s="385"/>
      <c r="DB13" s="383">
        <v>5.9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59629</v>
      </c>
      <c r="S14" s="515"/>
      <c r="T14" s="515"/>
      <c r="U14" s="515"/>
      <c r="V14" s="516"/>
      <c r="W14" s="517"/>
      <c r="X14" s="429"/>
      <c r="Y14" s="429"/>
      <c r="Z14" s="429"/>
      <c r="AA14" s="429"/>
      <c r="AB14" s="430"/>
      <c r="AC14" s="507">
        <v>2.4</v>
      </c>
      <c r="AD14" s="508"/>
      <c r="AE14" s="508"/>
      <c r="AF14" s="508"/>
      <c r="AG14" s="509"/>
      <c r="AH14" s="507">
        <v>2.7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56.7</v>
      </c>
      <c r="CU14" s="486"/>
      <c r="CV14" s="486"/>
      <c r="CW14" s="486"/>
      <c r="CX14" s="486"/>
      <c r="CY14" s="486"/>
      <c r="CZ14" s="486"/>
      <c r="DA14" s="487"/>
      <c r="DB14" s="518">
        <v>56.8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59485</v>
      </c>
      <c r="S15" s="515"/>
      <c r="T15" s="515"/>
      <c r="U15" s="515"/>
      <c r="V15" s="516"/>
      <c r="W15" s="502" t="s">
        <v>127</v>
      </c>
      <c r="X15" s="426"/>
      <c r="Y15" s="426"/>
      <c r="Z15" s="426"/>
      <c r="AA15" s="426"/>
      <c r="AB15" s="427"/>
      <c r="AC15" s="389">
        <v>4547</v>
      </c>
      <c r="AD15" s="390"/>
      <c r="AE15" s="390"/>
      <c r="AF15" s="390"/>
      <c r="AG15" s="391"/>
      <c r="AH15" s="389">
        <v>5284</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6523489</v>
      </c>
      <c r="BO15" s="409"/>
      <c r="BP15" s="409"/>
      <c r="BQ15" s="409"/>
      <c r="BR15" s="409"/>
      <c r="BS15" s="409"/>
      <c r="BT15" s="409"/>
      <c r="BU15" s="410"/>
      <c r="BV15" s="408">
        <v>6208265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18</v>
      </c>
      <c r="AD16" s="508"/>
      <c r="AE16" s="508"/>
      <c r="AF16" s="508"/>
      <c r="AG16" s="509"/>
      <c r="AH16" s="507">
        <v>19.5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10148565</v>
      </c>
      <c r="BO16" s="414"/>
      <c r="BP16" s="414"/>
      <c r="BQ16" s="414"/>
      <c r="BR16" s="414"/>
      <c r="BS16" s="414"/>
      <c r="BT16" s="414"/>
      <c r="BU16" s="415"/>
      <c r="BV16" s="413">
        <v>9825914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20177</v>
      </c>
      <c r="AD17" s="390"/>
      <c r="AE17" s="390"/>
      <c r="AF17" s="390"/>
      <c r="AG17" s="391"/>
      <c r="AH17" s="389">
        <v>20380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8283144</v>
      </c>
      <c r="BO17" s="414"/>
      <c r="BP17" s="414"/>
      <c r="BQ17" s="414"/>
      <c r="BR17" s="414"/>
      <c r="BS17" s="414"/>
      <c r="BT17" s="414"/>
      <c r="BU17" s="415"/>
      <c r="BV17" s="413">
        <v>7967732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119.05</v>
      </c>
      <c r="M18" s="478"/>
      <c r="N18" s="478"/>
      <c r="O18" s="478"/>
      <c r="P18" s="478"/>
      <c r="Q18" s="478"/>
      <c r="R18" s="479"/>
      <c r="S18" s="479"/>
      <c r="T18" s="479"/>
      <c r="U18" s="479"/>
      <c r="V18" s="480"/>
      <c r="W18" s="494"/>
      <c r="X18" s="495"/>
      <c r="Y18" s="495"/>
      <c r="Z18" s="495"/>
      <c r="AA18" s="495"/>
      <c r="AB18" s="503"/>
      <c r="AC18" s="377">
        <v>79.7</v>
      </c>
      <c r="AD18" s="378"/>
      <c r="AE18" s="378"/>
      <c r="AF18" s="378"/>
      <c r="AG18" s="481"/>
      <c r="AH18" s="377">
        <v>75.400000000000006</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12192512</v>
      </c>
      <c r="BO18" s="414"/>
      <c r="BP18" s="414"/>
      <c r="BQ18" s="414"/>
      <c r="BR18" s="414"/>
      <c r="BS18" s="414"/>
      <c r="BT18" s="414"/>
      <c r="BU18" s="415"/>
      <c r="BV18" s="413">
        <v>11938529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496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15240907</v>
      </c>
      <c r="BO19" s="414"/>
      <c r="BP19" s="414"/>
      <c r="BQ19" s="414"/>
      <c r="BR19" s="414"/>
      <c r="BS19" s="414"/>
      <c r="BT19" s="414"/>
      <c r="BU19" s="415"/>
      <c r="BV19" s="413">
        <v>14638215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23551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25374183</v>
      </c>
      <c r="BO23" s="414"/>
      <c r="BP23" s="414"/>
      <c r="BQ23" s="414"/>
      <c r="BR23" s="414"/>
      <c r="BS23" s="414"/>
      <c r="BT23" s="414"/>
      <c r="BU23" s="415"/>
      <c r="BV23" s="413">
        <v>24521563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8455</v>
      </c>
      <c r="R24" s="390"/>
      <c r="S24" s="390"/>
      <c r="T24" s="390"/>
      <c r="U24" s="390"/>
      <c r="V24" s="391"/>
      <c r="W24" s="455"/>
      <c r="X24" s="446"/>
      <c r="Y24" s="447"/>
      <c r="Z24" s="386" t="s">
        <v>150</v>
      </c>
      <c r="AA24" s="387"/>
      <c r="AB24" s="387"/>
      <c r="AC24" s="387"/>
      <c r="AD24" s="387"/>
      <c r="AE24" s="387"/>
      <c r="AF24" s="387"/>
      <c r="AG24" s="388"/>
      <c r="AH24" s="389">
        <v>414</v>
      </c>
      <c r="AI24" s="390"/>
      <c r="AJ24" s="390"/>
      <c r="AK24" s="390"/>
      <c r="AL24" s="391"/>
      <c r="AM24" s="389">
        <v>1282572</v>
      </c>
      <c r="AN24" s="390"/>
      <c r="AO24" s="390"/>
      <c r="AP24" s="390"/>
      <c r="AQ24" s="390"/>
      <c r="AR24" s="391"/>
      <c r="AS24" s="389">
        <v>3098</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16438249</v>
      </c>
      <c r="BO24" s="414"/>
      <c r="BP24" s="414"/>
      <c r="BQ24" s="414"/>
      <c r="BR24" s="414"/>
      <c r="BS24" s="414"/>
      <c r="BT24" s="414"/>
      <c r="BU24" s="415"/>
      <c r="BV24" s="413">
        <v>15988129</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6907</v>
      </c>
      <c r="R25" s="390"/>
      <c r="S25" s="390"/>
      <c r="T25" s="390"/>
      <c r="U25" s="390"/>
      <c r="V25" s="391"/>
      <c r="W25" s="455"/>
      <c r="X25" s="446"/>
      <c r="Y25" s="447"/>
      <c r="Z25" s="386" t="s">
        <v>153</v>
      </c>
      <c r="AA25" s="387"/>
      <c r="AB25" s="387"/>
      <c r="AC25" s="387"/>
      <c r="AD25" s="387"/>
      <c r="AE25" s="387"/>
      <c r="AF25" s="387"/>
      <c r="AG25" s="388"/>
      <c r="AH25" s="389">
        <v>89</v>
      </c>
      <c r="AI25" s="390"/>
      <c r="AJ25" s="390"/>
      <c r="AK25" s="390"/>
      <c r="AL25" s="391"/>
      <c r="AM25" s="389">
        <v>281952</v>
      </c>
      <c r="AN25" s="390"/>
      <c r="AO25" s="390"/>
      <c r="AP25" s="390"/>
      <c r="AQ25" s="390"/>
      <c r="AR25" s="391"/>
      <c r="AS25" s="389">
        <v>3168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1513843</v>
      </c>
      <c r="BO25" s="409"/>
      <c r="BP25" s="409"/>
      <c r="BQ25" s="409"/>
      <c r="BR25" s="409"/>
      <c r="BS25" s="409"/>
      <c r="BT25" s="409"/>
      <c r="BU25" s="410"/>
      <c r="BV25" s="408">
        <v>2265079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6042</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4310</v>
      </c>
      <c r="R27" s="390"/>
      <c r="S27" s="390"/>
      <c r="T27" s="390"/>
      <c r="U27" s="390"/>
      <c r="V27" s="391"/>
      <c r="W27" s="455"/>
      <c r="X27" s="446"/>
      <c r="Y27" s="447"/>
      <c r="Z27" s="386" t="s">
        <v>159</v>
      </c>
      <c r="AA27" s="387"/>
      <c r="AB27" s="387"/>
      <c r="AC27" s="387"/>
      <c r="AD27" s="387"/>
      <c r="AE27" s="387"/>
      <c r="AF27" s="387"/>
      <c r="AG27" s="388"/>
      <c r="AH27" s="389">
        <v>4</v>
      </c>
      <c r="AI27" s="390"/>
      <c r="AJ27" s="390"/>
      <c r="AK27" s="390"/>
      <c r="AL27" s="391"/>
      <c r="AM27" s="389">
        <v>15944</v>
      </c>
      <c r="AN27" s="390"/>
      <c r="AO27" s="390"/>
      <c r="AP27" s="390"/>
      <c r="AQ27" s="390"/>
      <c r="AR27" s="391"/>
      <c r="AS27" s="389">
        <v>3986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609337</v>
      </c>
      <c r="BO27" s="417"/>
      <c r="BP27" s="417"/>
      <c r="BQ27" s="417"/>
      <c r="BR27" s="417"/>
      <c r="BS27" s="417"/>
      <c r="BT27" s="417"/>
      <c r="BU27" s="418"/>
      <c r="BV27" s="416">
        <v>592130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3840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787910</v>
      </c>
      <c r="BO28" s="409"/>
      <c r="BP28" s="409"/>
      <c r="BQ28" s="409"/>
      <c r="BR28" s="409"/>
      <c r="BS28" s="409"/>
      <c r="BT28" s="409"/>
      <c r="BU28" s="410"/>
      <c r="BV28" s="408">
        <v>607701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20</v>
      </c>
      <c r="M29" s="390"/>
      <c r="N29" s="390"/>
      <c r="O29" s="390"/>
      <c r="P29" s="391"/>
      <c r="Q29" s="389">
        <v>3470</v>
      </c>
      <c r="R29" s="390"/>
      <c r="S29" s="390"/>
      <c r="T29" s="390"/>
      <c r="U29" s="390"/>
      <c r="V29" s="391"/>
      <c r="W29" s="456"/>
      <c r="X29" s="457"/>
      <c r="Y29" s="458"/>
      <c r="Z29" s="386" t="s">
        <v>166</v>
      </c>
      <c r="AA29" s="387"/>
      <c r="AB29" s="387"/>
      <c r="AC29" s="387"/>
      <c r="AD29" s="387"/>
      <c r="AE29" s="387"/>
      <c r="AF29" s="387"/>
      <c r="AG29" s="388"/>
      <c r="AH29" s="389">
        <v>418</v>
      </c>
      <c r="AI29" s="390"/>
      <c r="AJ29" s="390"/>
      <c r="AK29" s="390"/>
      <c r="AL29" s="391"/>
      <c r="AM29" s="389">
        <v>1298516</v>
      </c>
      <c r="AN29" s="390"/>
      <c r="AO29" s="390"/>
      <c r="AP29" s="390"/>
      <c r="AQ29" s="390"/>
      <c r="AR29" s="391"/>
      <c r="AS29" s="389">
        <v>3106</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539806</v>
      </c>
      <c r="BO29" s="414"/>
      <c r="BP29" s="414"/>
      <c r="BQ29" s="414"/>
      <c r="BR29" s="414"/>
      <c r="BS29" s="414"/>
      <c r="BT29" s="414"/>
      <c r="BU29" s="415"/>
      <c r="BV29" s="413">
        <v>522648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98.5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2168905</v>
      </c>
      <c r="BO30" s="417"/>
      <c r="BP30" s="417"/>
      <c r="BQ30" s="417"/>
      <c r="BR30" s="417"/>
      <c r="BS30" s="417"/>
      <c r="BT30" s="417"/>
      <c r="BU30" s="418"/>
      <c r="BV30" s="416">
        <v>2216640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石狩教育研修センター</v>
      </c>
      <c r="BZ34" s="372"/>
      <c r="CA34" s="372"/>
      <c r="CB34" s="372"/>
      <c r="CC34" s="372"/>
      <c r="CD34" s="372"/>
      <c r="CE34" s="372"/>
      <c r="CF34" s="372"/>
      <c r="CG34" s="372"/>
      <c r="CH34" s="372"/>
      <c r="CI34" s="372"/>
      <c r="CJ34" s="372"/>
      <c r="CK34" s="372"/>
      <c r="CL34" s="372"/>
      <c r="CM34" s="372"/>
      <c r="CN34" s="165"/>
      <c r="CO34" s="373">
        <f>IF(CQ34="","",MAX(C34:D43,U34:V43,AM34:AN43,BE34:BF43,BW34:BX43)+1)</f>
        <v>12</v>
      </c>
      <c r="CP34" s="373"/>
      <c r="CQ34" s="372" t="str">
        <f>IF('各会計、関係団体の財政状況及び健全化判断比率'!BS7="","",'各会計、関係団体の財政状況及び健全化判断比率'!BS7)</f>
        <v>北広島市夜間急病協会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霊園事業特別会計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札幌広域圏組合</v>
      </c>
      <c r="BZ35" s="372"/>
      <c r="CA35" s="372"/>
      <c r="CB35" s="372"/>
      <c r="CC35" s="372"/>
      <c r="CD35" s="372"/>
      <c r="CE35" s="372"/>
      <c r="CF35" s="372"/>
      <c r="CG35" s="372"/>
      <c r="CH35" s="372"/>
      <c r="CI35" s="372"/>
      <c r="CJ35" s="372"/>
      <c r="CK35" s="372"/>
      <c r="CL35" s="372"/>
      <c r="CM35" s="372"/>
      <c r="CN35" s="165"/>
      <c r="CO35" s="373">
        <f t="shared" ref="CO35:CO43" si="3">IF(CQ35="","",CO34+1)</f>
        <v>13</v>
      </c>
      <c r="CP35" s="373"/>
      <c r="CQ35" s="372" t="str">
        <f>IF('各会計、関係団体の財政状況及び健全化判断比率'!BS8="","",'各会計、関係団体の財政状況及び健全化判断比率'!BS8)</f>
        <v>北広島市土地開発公社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石狩東部広域水道企業団</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道央廃棄物処理組合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str">
        <f t="shared" si="2"/>
        <v/>
      </c>
      <c r="BX38" s="373"/>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1" t="s">
        <v>523</v>
      </c>
      <c r="D34" s="1181"/>
      <c r="E34" s="1182"/>
      <c r="F34" s="32">
        <v>12.6</v>
      </c>
      <c r="G34" s="33">
        <v>12.6</v>
      </c>
      <c r="H34" s="33">
        <v>12.49</v>
      </c>
      <c r="I34" s="33">
        <v>13.07</v>
      </c>
      <c r="J34" s="34">
        <v>12.07</v>
      </c>
      <c r="K34" s="22"/>
      <c r="L34" s="22"/>
      <c r="M34" s="22"/>
      <c r="N34" s="22"/>
      <c r="O34" s="22"/>
      <c r="P34" s="22"/>
    </row>
    <row r="35" spans="1:16" ht="39" customHeight="1" x14ac:dyDescent="0.15">
      <c r="A35" s="22"/>
      <c r="B35" s="35"/>
      <c r="C35" s="1175" t="s">
        <v>524</v>
      </c>
      <c r="D35" s="1176"/>
      <c r="E35" s="1177"/>
      <c r="F35" s="36">
        <v>3.55</v>
      </c>
      <c r="G35" s="37">
        <v>2.57</v>
      </c>
      <c r="H35" s="37">
        <v>2.5499999999999998</v>
      </c>
      <c r="I35" s="37">
        <v>2.87</v>
      </c>
      <c r="J35" s="38">
        <v>2.84</v>
      </c>
      <c r="K35" s="22"/>
      <c r="L35" s="22"/>
      <c r="M35" s="22"/>
      <c r="N35" s="22"/>
      <c r="O35" s="22"/>
      <c r="P35" s="22"/>
    </row>
    <row r="36" spans="1:16" ht="39" customHeight="1" x14ac:dyDescent="0.15">
      <c r="A36" s="22"/>
      <c r="B36" s="35"/>
      <c r="C36" s="1175" t="s">
        <v>525</v>
      </c>
      <c r="D36" s="1176"/>
      <c r="E36" s="1177"/>
      <c r="F36" s="36">
        <v>0.03</v>
      </c>
      <c r="G36" s="37" t="s">
        <v>526</v>
      </c>
      <c r="H36" s="37">
        <v>0.02</v>
      </c>
      <c r="I36" s="37">
        <v>0.1</v>
      </c>
      <c r="J36" s="38">
        <v>0.81</v>
      </c>
      <c r="K36" s="22"/>
      <c r="L36" s="22"/>
      <c r="M36" s="22"/>
      <c r="N36" s="22"/>
      <c r="O36" s="22"/>
      <c r="P36" s="22"/>
    </row>
    <row r="37" spans="1:16" ht="39" customHeight="1" x14ac:dyDescent="0.15">
      <c r="A37" s="22"/>
      <c r="B37" s="35"/>
      <c r="C37" s="1175" t="s">
        <v>527</v>
      </c>
      <c r="D37" s="1176"/>
      <c r="E37" s="1177"/>
      <c r="F37" s="36">
        <v>0.71</v>
      </c>
      <c r="G37" s="37">
        <v>0.7</v>
      </c>
      <c r="H37" s="37">
        <v>0.56999999999999995</v>
      </c>
      <c r="I37" s="37">
        <v>0.52</v>
      </c>
      <c r="J37" s="38">
        <v>0.08</v>
      </c>
      <c r="K37" s="22"/>
      <c r="L37" s="22"/>
      <c r="M37" s="22"/>
      <c r="N37" s="22"/>
      <c r="O37" s="22"/>
      <c r="P37" s="22"/>
    </row>
    <row r="38" spans="1:16" ht="39" customHeight="1" x14ac:dyDescent="0.15">
      <c r="A38" s="22"/>
      <c r="B38" s="35"/>
      <c r="C38" s="1175" t="s">
        <v>528</v>
      </c>
      <c r="D38" s="1176"/>
      <c r="E38" s="1177"/>
      <c r="F38" s="36">
        <v>0.01</v>
      </c>
      <c r="G38" s="37">
        <v>0.02</v>
      </c>
      <c r="H38" s="37">
        <v>0.02</v>
      </c>
      <c r="I38" s="37">
        <v>0.02</v>
      </c>
      <c r="J38" s="38">
        <v>0.02</v>
      </c>
      <c r="K38" s="22"/>
      <c r="L38" s="22"/>
      <c r="M38" s="22"/>
      <c r="N38" s="22"/>
      <c r="O38" s="22"/>
      <c r="P38" s="22"/>
    </row>
    <row r="39" spans="1:16" ht="39" customHeight="1" x14ac:dyDescent="0.15">
      <c r="A39" s="22"/>
      <c r="B39" s="35"/>
      <c r="C39" s="1175" t="s">
        <v>529</v>
      </c>
      <c r="D39" s="1176"/>
      <c r="E39" s="1177"/>
      <c r="F39" s="36">
        <v>0.02</v>
      </c>
      <c r="G39" s="37" t="s">
        <v>530</v>
      </c>
      <c r="H39" s="37">
        <v>0</v>
      </c>
      <c r="I39" s="37">
        <v>0</v>
      </c>
      <c r="J39" s="38">
        <v>0</v>
      </c>
      <c r="K39" s="22"/>
      <c r="L39" s="22"/>
      <c r="M39" s="22"/>
      <c r="N39" s="22"/>
      <c r="O39" s="22"/>
      <c r="P39" s="22"/>
    </row>
    <row r="40" spans="1:16" ht="39" customHeight="1" x14ac:dyDescent="0.15">
      <c r="A40" s="22"/>
      <c r="B40" s="35"/>
      <c r="C40" s="1175" t="s">
        <v>531</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532</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533</v>
      </c>
      <c r="D43" s="1179"/>
      <c r="E43" s="1180"/>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2211</v>
      </c>
      <c r="L45" s="60">
        <v>2254</v>
      </c>
      <c r="M45" s="60">
        <v>2196</v>
      </c>
      <c r="N45" s="60">
        <v>2219</v>
      </c>
      <c r="O45" s="61">
        <v>2152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15</v>
      </c>
      <c r="F48" s="1185"/>
      <c r="G48" s="1185"/>
      <c r="H48" s="1185"/>
      <c r="I48" s="1185"/>
      <c r="J48" s="1186"/>
      <c r="K48" s="63">
        <v>406</v>
      </c>
      <c r="L48" s="64">
        <v>345</v>
      </c>
      <c r="M48" s="64">
        <v>356</v>
      </c>
      <c r="N48" s="64">
        <v>280</v>
      </c>
      <c r="O48" s="65">
        <v>323</v>
      </c>
      <c r="P48" s="48"/>
      <c r="Q48" s="48"/>
      <c r="R48" s="48"/>
      <c r="S48" s="48"/>
      <c r="T48" s="48"/>
      <c r="U48" s="48"/>
    </row>
    <row r="49" spans="1:21" ht="30.75" customHeight="1" x14ac:dyDescent="0.15">
      <c r="A49" s="48"/>
      <c r="B49" s="1193"/>
      <c r="C49" s="1194"/>
      <c r="D49" s="62"/>
      <c r="E49" s="1185" t="s">
        <v>16</v>
      </c>
      <c r="F49" s="1185"/>
      <c r="G49" s="1185"/>
      <c r="H49" s="1185"/>
      <c r="I49" s="1185"/>
      <c r="J49" s="1186"/>
      <c r="K49" s="63">
        <v>0</v>
      </c>
      <c r="L49" s="64">
        <v>0</v>
      </c>
      <c r="M49" s="64">
        <v>0</v>
      </c>
      <c r="N49" s="64" t="s">
        <v>477</v>
      </c>
      <c r="O49" s="65">
        <v>8</v>
      </c>
      <c r="P49" s="48"/>
      <c r="Q49" s="48"/>
      <c r="R49" s="48"/>
      <c r="S49" s="48"/>
      <c r="T49" s="48"/>
      <c r="U49" s="48"/>
    </row>
    <row r="50" spans="1:21" ht="30.75" customHeight="1" x14ac:dyDescent="0.15">
      <c r="A50" s="48"/>
      <c r="B50" s="1193"/>
      <c r="C50" s="1194"/>
      <c r="D50" s="62"/>
      <c r="E50" s="1185" t="s">
        <v>17</v>
      </c>
      <c r="F50" s="1185"/>
      <c r="G50" s="1185"/>
      <c r="H50" s="1185"/>
      <c r="I50" s="1185"/>
      <c r="J50" s="1186"/>
      <c r="K50" s="63">
        <v>132</v>
      </c>
      <c r="L50" s="64">
        <v>406</v>
      </c>
      <c r="M50" s="64">
        <v>134</v>
      </c>
      <c r="N50" s="64">
        <v>100</v>
      </c>
      <c r="O50" s="65">
        <v>101</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477</v>
      </c>
      <c r="L51" s="64" t="s">
        <v>477</v>
      </c>
      <c r="M51" s="64" t="s">
        <v>477</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2041</v>
      </c>
      <c r="L52" s="64">
        <v>2050</v>
      </c>
      <c r="M52" s="64">
        <v>2049</v>
      </c>
      <c r="N52" s="64">
        <v>2200</v>
      </c>
      <c r="O52" s="65">
        <v>2112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708</v>
      </c>
      <c r="L53" s="69">
        <v>955</v>
      </c>
      <c r="M53" s="69">
        <v>637</v>
      </c>
      <c r="N53" s="69">
        <v>399</v>
      </c>
      <c r="O53" s="70">
        <v>472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1" t="s">
        <v>24</v>
      </c>
      <c r="C41" s="1212"/>
      <c r="D41" s="81"/>
      <c r="E41" s="1213" t="s">
        <v>25</v>
      </c>
      <c r="F41" s="1213"/>
      <c r="G41" s="1213"/>
      <c r="H41" s="1214"/>
      <c r="I41" s="82">
        <v>22680</v>
      </c>
      <c r="J41" s="83">
        <v>23288</v>
      </c>
      <c r="K41" s="83">
        <v>23956</v>
      </c>
      <c r="L41" s="83">
        <v>24636</v>
      </c>
      <c r="M41" s="84">
        <v>25474</v>
      </c>
    </row>
    <row r="42" spans="2:13" ht="27.75" customHeight="1" x14ac:dyDescent="0.15">
      <c r="B42" s="1201"/>
      <c r="C42" s="1202"/>
      <c r="D42" s="85"/>
      <c r="E42" s="1205" t="s">
        <v>26</v>
      </c>
      <c r="F42" s="1205"/>
      <c r="G42" s="1205"/>
      <c r="H42" s="1206"/>
      <c r="I42" s="86">
        <v>550</v>
      </c>
      <c r="J42" s="87">
        <v>145</v>
      </c>
      <c r="K42" s="87">
        <v>1038</v>
      </c>
      <c r="L42" s="87">
        <v>969</v>
      </c>
      <c r="M42" s="88">
        <v>912</v>
      </c>
    </row>
    <row r="43" spans="2:13" ht="27.75" customHeight="1" x14ac:dyDescent="0.15">
      <c r="B43" s="1201"/>
      <c r="C43" s="1202"/>
      <c r="D43" s="85"/>
      <c r="E43" s="1205" t="s">
        <v>27</v>
      </c>
      <c r="F43" s="1205"/>
      <c r="G43" s="1205"/>
      <c r="H43" s="1206"/>
      <c r="I43" s="86">
        <v>4526</v>
      </c>
      <c r="J43" s="87">
        <v>4376</v>
      </c>
      <c r="K43" s="87">
        <v>4112</v>
      </c>
      <c r="L43" s="87">
        <v>3769</v>
      </c>
      <c r="M43" s="88">
        <v>3630</v>
      </c>
    </row>
    <row r="44" spans="2:13" ht="27.75" customHeight="1" x14ac:dyDescent="0.15">
      <c r="B44" s="1201"/>
      <c r="C44" s="1202"/>
      <c r="D44" s="85"/>
      <c r="E44" s="1205" t="s">
        <v>28</v>
      </c>
      <c r="F44" s="1205"/>
      <c r="G44" s="1205"/>
      <c r="H44" s="1206"/>
      <c r="I44" s="86">
        <v>2</v>
      </c>
      <c r="J44" s="87">
        <v>0</v>
      </c>
      <c r="K44" s="87" t="s">
        <v>477</v>
      </c>
      <c r="L44" s="87" t="s">
        <v>477</v>
      </c>
      <c r="M44" s="88" t="s">
        <v>477</v>
      </c>
    </row>
    <row r="45" spans="2:13" ht="27.75" customHeight="1" x14ac:dyDescent="0.15">
      <c r="B45" s="1201"/>
      <c r="C45" s="1202"/>
      <c r="D45" s="85"/>
      <c r="E45" s="1205" t="s">
        <v>29</v>
      </c>
      <c r="F45" s="1205"/>
      <c r="G45" s="1205"/>
      <c r="H45" s="1206"/>
      <c r="I45" s="86">
        <v>2005</v>
      </c>
      <c r="J45" s="87">
        <v>1918</v>
      </c>
      <c r="K45" s="87">
        <v>1341</v>
      </c>
      <c r="L45" s="87">
        <v>1155</v>
      </c>
      <c r="M45" s="88">
        <v>679</v>
      </c>
    </row>
    <row r="46" spans="2:13" ht="27.75" customHeight="1" x14ac:dyDescent="0.15">
      <c r="B46" s="1201"/>
      <c r="C46" s="1202"/>
      <c r="D46" s="85"/>
      <c r="E46" s="1205" t="s">
        <v>30</v>
      </c>
      <c r="F46" s="1205"/>
      <c r="G46" s="1205"/>
      <c r="H46" s="1206"/>
      <c r="I46" s="86" t="s">
        <v>477</v>
      </c>
      <c r="J46" s="87" t="s">
        <v>477</v>
      </c>
      <c r="K46" s="87" t="s">
        <v>477</v>
      </c>
      <c r="L46" s="87" t="s">
        <v>477</v>
      </c>
      <c r="M46" s="88" t="s">
        <v>477</v>
      </c>
    </row>
    <row r="47" spans="2:13" ht="27.75" customHeight="1" x14ac:dyDescent="0.15">
      <c r="B47" s="1201"/>
      <c r="C47" s="1202"/>
      <c r="D47" s="85"/>
      <c r="E47" s="1205" t="s">
        <v>31</v>
      </c>
      <c r="F47" s="1205"/>
      <c r="G47" s="1205"/>
      <c r="H47" s="1206"/>
      <c r="I47" s="86" t="s">
        <v>477</v>
      </c>
      <c r="J47" s="87" t="s">
        <v>477</v>
      </c>
      <c r="K47" s="87" t="s">
        <v>477</v>
      </c>
      <c r="L47" s="87" t="s">
        <v>477</v>
      </c>
      <c r="M47" s="88" t="s">
        <v>477</v>
      </c>
    </row>
    <row r="48" spans="2:13" ht="27.75" customHeight="1" x14ac:dyDescent="0.15">
      <c r="B48" s="1203"/>
      <c r="C48" s="1204"/>
      <c r="D48" s="85"/>
      <c r="E48" s="1205" t="s">
        <v>32</v>
      </c>
      <c r="F48" s="1205"/>
      <c r="G48" s="1205"/>
      <c r="H48" s="1206"/>
      <c r="I48" s="86" t="s">
        <v>477</v>
      </c>
      <c r="J48" s="87" t="s">
        <v>477</v>
      </c>
      <c r="K48" s="87" t="s">
        <v>477</v>
      </c>
      <c r="L48" s="87" t="s">
        <v>477</v>
      </c>
      <c r="M48" s="88" t="s">
        <v>477</v>
      </c>
    </row>
    <row r="49" spans="2:13" ht="27.75" customHeight="1" x14ac:dyDescent="0.15">
      <c r="B49" s="1199" t="s">
        <v>33</v>
      </c>
      <c r="C49" s="1200"/>
      <c r="D49" s="89"/>
      <c r="E49" s="1205" t="s">
        <v>34</v>
      </c>
      <c r="F49" s="1205"/>
      <c r="G49" s="1205"/>
      <c r="H49" s="1206"/>
      <c r="I49" s="86">
        <v>3752</v>
      </c>
      <c r="J49" s="87">
        <v>3478</v>
      </c>
      <c r="K49" s="87">
        <v>3608</v>
      </c>
      <c r="L49" s="87">
        <v>3666</v>
      </c>
      <c r="M49" s="88">
        <v>3697</v>
      </c>
    </row>
    <row r="50" spans="2:13" ht="27.75" customHeight="1" x14ac:dyDescent="0.15">
      <c r="B50" s="1201"/>
      <c r="C50" s="1202"/>
      <c r="D50" s="85"/>
      <c r="E50" s="1205" t="s">
        <v>35</v>
      </c>
      <c r="F50" s="1205"/>
      <c r="G50" s="1205"/>
      <c r="H50" s="1206"/>
      <c r="I50" s="86">
        <v>2697</v>
      </c>
      <c r="J50" s="87">
        <v>2375</v>
      </c>
      <c r="K50" s="87">
        <v>2386</v>
      </c>
      <c r="L50" s="87">
        <v>2382</v>
      </c>
      <c r="M50" s="88">
        <v>2269</v>
      </c>
    </row>
    <row r="51" spans="2:13" ht="27.75" customHeight="1" x14ac:dyDescent="0.15">
      <c r="B51" s="1203"/>
      <c r="C51" s="1204"/>
      <c r="D51" s="85"/>
      <c r="E51" s="1205" t="s">
        <v>36</v>
      </c>
      <c r="F51" s="1205"/>
      <c r="G51" s="1205"/>
      <c r="H51" s="1206"/>
      <c r="I51" s="86">
        <v>17353</v>
      </c>
      <c r="J51" s="87">
        <v>17696</v>
      </c>
      <c r="K51" s="87">
        <v>17978</v>
      </c>
      <c r="L51" s="87">
        <v>18113</v>
      </c>
      <c r="M51" s="88">
        <v>18207</v>
      </c>
    </row>
    <row r="52" spans="2:13" ht="27.75" customHeight="1" thickBot="1" x14ac:dyDescent="0.2">
      <c r="B52" s="1207" t="s">
        <v>37</v>
      </c>
      <c r="C52" s="1208"/>
      <c r="D52" s="90"/>
      <c r="E52" s="1209" t="s">
        <v>38</v>
      </c>
      <c r="F52" s="1209"/>
      <c r="G52" s="1209"/>
      <c r="H52" s="1210"/>
      <c r="I52" s="91">
        <v>5961</v>
      </c>
      <c r="J52" s="92">
        <v>6179</v>
      </c>
      <c r="K52" s="92">
        <v>6474</v>
      </c>
      <c r="L52" s="92">
        <v>6368</v>
      </c>
      <c r="M52" s="93">
        <v>6522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555</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555</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554</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549</v>
      </c>
      <c r="I42" s="352"/>
      <c r="J42" s="352"/>
      <c r="K42" s="352"/>
      <c r="L42" s="244"/>
      <c r="M42" s="244"/>
      <c r="N42" s="244"/>
      <c r="O42" s="244"/>
    </row>
    <row r="43" spans="2:17" ht="13.5" x14ac:dyDescent="0.15">
      <c r="B43" s="248"/>
      <c r="C43" s="244"/>
      <c r="D43" s="244"/>
      <c r="E43" s="244"/>
      <c r="F43" s="244"/>
      <c r="G43" s="1226" t="s">
        <v>553</v>
      </c>
      <c r="H43" s="1227"/>
      <c r="I43" s="1227"/>
      <c r="J43" s="1227"/>
      <c r="K43" s="1227"/>
      <c r="L43" s="1227"/>
      <c r="M43" s="1227"/>
      <c r="N43" s="1227"/>
      <c r="O43" s="1228"/>
    </row>
    <row r="44" spans="2:17" ht="13.5" x14ac:dyDescent="0.15">
      <c r="B44" s="248"/>
      <c r="C44" s="244"/>
      <c r="D44" s="244"/>
      <c r="E44" s="244"/>
      <c r="F44" s="244"/>
      <c r="G44" s="1229"/>
      <c r="H44" s="1230"/>
      <c r="I44" s="1230"/>
      <c r="J44" s="1230"/>
      <c r="K44" s="1230"/>
      <c r="L44" s="1230"/>
      <c r="M44" s="1230"/>
      <c r="N44" s="1230"/>
      <c r="O44" s="1231"/>
    </row>
    <row r="45" spans="2:17" ht="13.5" x14ac:dyDescent="0.15">
      <c r="B45" s="248"/>
      <c r="C45" s="244"/>
      <c r="D45" s="244"/>
      <c r="E45" s="244"/>
      <c r="F45" s="244"/>
      <c r="G45" s="1229"/>
      <c r="H45" s="1230"/>
      <c r="I45" s="1230"/>
      <c r="J45" s="1230"/>
      <c r="K45" s="1230"/>
      <c r="L45" s="1230"/>
      <c r="M45" s="1230"/>
      <c r="N45" s="1230"/>
      <c r="O45" s="1231"/>
    </row>
    <row r="46" spans="2:17" ht="13.5" x14ac:dyDescent="0.15">
      <c r="B46" s="248"/>
      <c r="C46" s="244"/>
      <c r="D46" s="244"/>
      <c r="E46" s="244"/>
      <c r="F46" s="244"/>
      <c r="G46" s="1229"/>
      <c r="H46" s="1230"/>
      <c r="I46" s="1230"/>
      <c r="J46" s="1230"/>
      <c r="K46" s="1230"/>
      <c r="L46" s="1230"/>
      <c r="M46" s="1230"/>
      <c r="N46" s="1230"/>
      <c r="O46" s="1231"/>
    </row>
    <row r="47" spans="2:17" ht="13.5" x14ac:dyDescent="0.15">
      <c r="B47" s="248"/>
      <c r="C47" s="244"/>
      <c r="D47" s="244"/>
      <c r="E47" s="244"/>
      <c r="F47" s="244"/>
      <c r="G47" s="1232"/>
      <c r="H47" s="1233"/>
      <c r="I47" s="1233"/>
      <c r="J47" s="1233"/>
      <c r="K47" s="1233"/>
      <c r="L47" s="1233"/>
      <c r="M47" s="1233"/>
      <c r="N47" s="1233"/>
      <c r="O47" s="1234"/>
    </row>
    <row r="48" spans="2:17" ht="13.5" x14ac:dyDescent="0.15">
      <c r="B48" s="248"/>
      <c r="C48" s="244"/>
      <c r="D48" s="244"/>
      <c r="E48" s="244"/>
      <c r="F48" s="244"/>
      <c r="G48" s="244"/>
      <c r="H48" s="363"/>
      <c r="I48" s="363"/>
      <c r="J48" s="363"/>
    </row>
    <row r="49" spans="1:17" ht="13.5" x14ac:dyDescent="0.15">
      <c r="B49" s="248"/>
      <c r="C49" s="244"/>
      <c r="D49" s="244"/>
      <c r="E49" s="244"/>
      <c r="F49" s="244"/>
      <c r="G49" s="243" t="s">
        <v>552</v>
      </c>
    </row>
    <row r="50" spans="1:17" ht="13.5" x14ac:dyDescent="0.15">
      <c r="B50" s="248"/>
      <c r="C50" s="244"/>
      <c r="D50" s="244"/>
      <c r="E50" s="244"/>
      <c r="F50" s="244"/>
      <c r="G50" s="1235"/>
      <c r="H50" s="1236"/>
      <c r="I50" s="1236"/>
      <c r="J50" s="1237"/>
      <c r="K50" s="345" t="s">
        <v>517</v>
      </c>
      <c r="L50" s="345" t="s">
        <v>518</v>
      </c>
      <c r="M50" s="345" t="s">
        <v>519</v>
      </c>
      <c r="N50" s="345" t="s">
        <v>520</v>
      </c>
      <c r="O50" s="345" t="s">
        <v>521</v>
      </c>
    </row>
    <row r="51" spans="1:17" ht="13.5" x14ac:dyDescent="0.15">
      <c r="B51" s="248"/>
      <c r="C51" s="244"/>
      <c r="D51" s="244"/>
      <c r="E51" s="244"/>
      <c r="F51" s="244"/>
      <c r="G51" s="1238" t="s">
        <v>546</v>
      </c>
      <c r="H51" s="1239"/>
      <c r="I51" s="1244" t="s">
        <v>544</v>
      </c>
      <c r="J51" s="1244"/>
      <c r="K51" s="1215"/>
      <c r="L51" s="1215"/>
      <c r="M51" s="1215"/>
      <c r="N51" s="1215"/>
      <c r="O51" s="1215"/>
    </row>
    <row r="52" spans="1:17" ht="13.5" x14ac:dyDescent="0.15">
      <c r="B52" s="248"/>
      <c r="C52" s="244"/>
      <c r="D52" s="244"/>
      <c r="E52" s="244"/>
      <c r="F52" s="244"/>
      <c r="G52" s="1240"/>
      <c r="H52" s="1241"/>
      <c r="I52" s="1245"/>
      <c r="J52" s="1245"/>
      <c r="K52" s="1216"/>
      <c r="L52" s="1216"/>
      <c r="M52" s="1216"/>
      <c r="N52" s="1216"/>
      <c r="O52" s="1216"/>
    </row>
    <row r="53" spans="1:17" ht="13.5" x14ac:dyDescent="0.15">
      <c r="A53" s="355"/>
      <c r="B53" s="248"/>
      <c r="C53" s="244"/>
      <c r="D53" s="244"/>
      <c r="E53" s="244"/>
      <c r="F53" s="244"/>
      <c r="G53" s="1240"/>
      <c r="H53" s="1241"/>
      <c r="I53" s="1217" t="s">
        <v>551</v>
      </c>
      <c r="J53" s="1217"/>
      <c r="K53" s="1218"/>
      <c r="L53" s="1218"/>
      <c r="M53" s="1218"/>
      <c r="N53" s="1218"/>
      <c r="O53" s="1218"/>
    </row>
    <row r="54" spans="1:17" ht="13.5" x14ac:dyDescent="0.15">
      <c r="A54" s="355"/>
      <c r="B54" s="248"/>
      <c r="C54" s="244"/>
      <c r="D54" s="244"/>
      <c r="E54" s="244"/>
      <c r="F54" s="244"/>
      <c r="G54" s="1242"/>
      <c r="H54" s="1243"/>
      <c r="I54" s="1217"/>
      <c r="J54" s="1217"/>
      <c r="K54" s="1219"/>
      <c r="L54" s="1219"/>
      <c r="M54" s="1219"/>
      <c r="N54" s="1219"/>
      <c r="O54" s="1219"/>
    </row>
    <row r="55" spans="1:17" ht="13.5" x14ac:dyDescent="0.15">
      <c r="A55" s="355"/>
      <c r="B55" s="248"/>
      <c r="C55" s="244"/>
      <c r="D55" s="244"/>
      <c r="E55" s="244"/>
      <c r="F55" s="244"/>
      <c r="G55" s="1220" t="s">
        <v>545</v>
      </c>
      <c r="H55" s="1221"/>
      <c r="I55" s="1217" t="s">
        <v>544</v>
      </c>
      <c r="J55" s="1217"/>
      <c r="K55" s="1215"/>
      <c r="L55" s="1215"/>
      <c r="M55" s="1215"/>
      <c r="N55" s="1215"/>
      <c r="O55" s="1215"/>
    </row>
    <row r="56" spans="1:17" ht="13.5" x14ac:dyDescent="0.15">
      <c r="A56" s="355"/>
      <c r="B56" s="248"/>
      <c r="C56" s="244"/>
      <c r="D56" s="244"/>
      <c r="E56" s="244"/>
      <c r="F56" s="244"/>
      <c r="G56" s="1222"/>
      <c r="H56" s="1223"/>
      <c r="I56" s="1217"/>
      <c r="J56" s="1217"/>
      <c r="K56" s="1216"/>
      <c r="L56" s="1216"/>
      <c r="M56" s="1216"/>
      <c r="N56" s="1216"/>
      <c r="O56" s="1216"/>
    </row>
    <row r="57" spans="1:17" s="355" customFormat="1" ht="13.5" x14ac:dyDescent="0.15">
      <c r="B57" s="356"/>
      <c r="C57" s="352"/>
      <c r="D57" s="352"/>
      <c r="E57" s="352"/>
      <c r="F57" s="352"/>
      <c r="G57" s="1222"/>
      <c r="H57" s="1223"/>
      <c r="I57" s="1246" t="s">
        <v>551</v>
      </c>
      <c r="J57" s="1246"/>
      <c r="K57" s="1218"/>
      <c r="L57" s="1218"/>
      <c r="M57" s="1218"/>
      <c r="N57" s="1218"/>
      <c r="O57" s="1218"/>
      <c r="P57" s="361"/>
      <c r="Q57" s="356"/>
    </row>
    <row r="58" spans="1:17" s="355" customFormat="1" ht="13.5" x14ac:dyDescent="0.15">
      <c r="A58" s="243"/>
      <c r="B58" s="356"/>
      <c r="C58" s="352"/>
      <c r="D58" s="352"/>
      <c r="E58" s="352"/>
      <c r="F58" s="352"/>
      <c r="G58" s="1224"/>
      <c r="H58" s="1225"/>
      <c r="I58" s="1246"/>
      <c r="J58" s="1246"/>
      <c r="K58" s="1219"/>
      <c r="L58" s="1219"/>
      <c r="M58" s="1219"/>
      <c r="N58" s="1219"/>
      <c r="O58" s="1219"/>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550</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549</v>
      </c>
      <c r="I64" s="352"/>
      <c r="J64" s="352"/>
      <c r="K64" s="352"/>
      <c r="L64" s="244"/>
      <c r="M64" s="244"/>
      <c r="N64" s="244"/>
      <c r="O64" s="244"/>
    </row>
    <row r="65" spans="2:30" ht="13.5" x14ac:dyDescent="0.15">
      <c r="B65" s="248"/>
      <c r="C65" s="244"/>
      <c r="D65" s="244"/>
      <c r="E65" s="244"/>
      <c r="F65" s="244"/>
      <c r="G65" s="1226" t="s">
        <v>548</v>
      </c>
      <c r="H65" s="1227"/>
      <c r="I65" s="1227"/>
      <c r="J65" s="1227"/>
      <c r="K65" s="1227"/>
      <c r="L65" s="1227"/>
      <c r="M65" s="1227"/>
      <c r="N65" s="1227"/>
      <c r="O65" s="1228"/>
    </row>
    <row r="66" spans="2:30" ht="13.5" x14ac:dyDescent="0.15">
      <c r="B66" s="248"/>
      <c r="C66" s="244"/>
      <c r="D66" s="244"/>
      <c r="E66" s="244"/>
      <c r="F66" s="244"/>
      <c r="G66" s="1229"/>
      <c r="H66" s="1230"/>
      <c r="I66" s="1230"/>
      <c r="J66" s="1230"/>
      <c r="K66" s="1230"/>
      <c r="L66" s="1230"/>
      <c r="M66" s="1230"/>
      <c r="N66" s="1230"/>
      <c r="O66" s="1231"/>
    </row>
    <row r="67" spans="2:30" ht="13.5" x14ac:dyDescent="0.15">
      <c r="B67" s="248"/>
      <c r="C67" s="244"/>
      <c r="D67" s="244"/>
      <c r="E67" s="244"/>
      <c r="F67" s="244"/>
      <c r="G67" s="1229"/>
      <c r="H67" s="1230"/>
      <c r="I67" s="1230"/>
      <c r="J67" s="1230"/>
      <c r="K67" s="1230"/>
      <c r="L67" s="1230"/>
      <c r="M67" s="1230"/>
      <c r="N67" s="1230"/>
      <c r="O67" s="1231"/>
    </row>
    <row r="68" spans="2:30" ht="13.5" x14ac:dyDescent="0.15">
      <c r="B68" s="248"/>
      <c r="C68" s="244"/>
      <c r="D68" s="244"/>
      <c r="E68" s="244"/>
      <c r="F68" s="244"/>
      <c r="G68" s="1229"/>
      <c r="H68" s="1230"/>
      <c r="I68" s="1230"/>
      <c r="J68" s="1230"/>
      <c r="K68" s="1230"/>
      <c r="L68" s="1230"/>
      <c r="M68" s="1230"/>
      <c r="N68" s="1230"/>
      <c r="O68" s="1231"/>
    </row>
    <row r="69" spans="2:30" ht="13.5" x14ac:dyDescent="0.15">
      <c r="B69" s="248"/>
      <c r="C69" s="244"/>
      <c r="D69" s="244"/>
      <c r="E69" s="244"/>
      <c r="F69" s="244"/>
      <c r="G69" s="1232"/>
      <c r="H69" s="1233"/>
      <c r="I69" s="1233"/>
      <c r="J69" s="1233"/>
      <c r="K69" s="1233"/>
      <c r="L69" s="1233"/>
      <c r="M69" s="1233"/>
      <c r="N69" s="1233"/>
      <c r="O69" s="1234"/>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547</v>
      </c>
      <c r="I71" s="349"/>
      <c r="J71" s="348"/>
      <c r="K71" s="348"/>
      <c r="L71" s="347"/>
      <c r="M71" s="348"/>
      <c r="N71" s="347"/>
      <c r="O71" s="346"/>
    </row>
    <row r="72" spans="2:30" ht="13.5" x14ac:dyDescent="0.15">
      <c r="B72" s="248"/>
      <c r="C72" s="244"/>
      <c r="D72" s="244"/>
      <c r="E72" s="244"/>
      <c r="F72" s="244"/>
      <c r="G72" s="1235"/>
      <c r="H72" s="1236"/>
      <c r="I72" s="1236"/>
      <c r="J72" s="1237"/>
      <c r="K72" s="345" t="s">
        <v>517</v>
      </c>
      <c r="L72" s="345" t="s">
        <v>518</v>
      </c>
      <c r="M72" s="345" t="s">
        <v>519</v>
      </c>
      <c r="N72" s="345" t="s">
        <v>520</v>
      </c>
      <c r="O72" s="345" t="s">
        <v>521</v>
      </c>
    </row>
    <row r="73" spans="2:30" ht="13.5" x14ac:dyDescent="0.15">
      <c r="B73" s="248"/>
      <c r="C73" s="244"/>
      <c r="D73" s="244"/>
      <c r="E73" s="244"/>
      <c r="F73" s="244"/>
      <c r="G73" s="1238" t="s">
        <v>546</v>
      </c>
      <c r="H73" s="1239"/>
      <c r="I73" s="1244" t="s">
        <v>544</v>
      </c>
      <c r="J73" s="1244"/>
      <c r="K73" s="1247">
        <v>55</v>
      </c>
      <c r="L73" s="1247">
        <v>56</v>
      </c>
      <c r="M73" s="1216">
        <v>57.9</v>
      </c>
      <c r="N73" s="1216">
        <v>56.8</v>
      </c>
      <c r="O73" s="1216">
        <v>56.7</v>
      </c>
      <c r="S73" s="243">
        <v>9.9</v>
      </c>
    </row>
    <row r="74" spans="2:30" ht="13.5" x14ac:dyDescent="0.15">
      <c r="B74" s="248"/>
      <c r="C74" s="244"/>
      <c r="D74" s="244"/>
      <c r="E74" s="244"/>
      <c r="F74" s="244"/>
      <c r="G74" s="1240"/>
      <c r="H74" s="1241"/>
      <c r="I74" s="1245"/>
      <c r="J74" s="1245"/>
      <c r="K74" s="1247"/>
      <c r="L74" s="1247"/>
      <c r="M74" s="1216"/>
      <c r="N74" s="1216"/>
      <c r="O74" s="1216"/>
    </row>
    <row r="75" spans="2:30" ht="13.5" x14ac:dyDescent="0.15">
      <c r="B75" s="248"/>
      <c r="C75" s="244"/>
      <c r="D75" s="244"/>
      <c r="E75" s="244"/>
      <c r="F75" s="244"/>
      <c r="G75" s="1240"/>
      <c r="H75" s="1241"/>
      <c r="I75" s="1217" t="s">
        <v>543</v>
      </c>
      <c r="J75" s="1217"/>
      <c r="K75" s="1248">
        <v>7.1</v>
      </c>
      <c r="L75" s="1248">
        <v>7.4</v>
      </c>
      <c r="M75" s="1248">
        <v>6.9</v>
      </c>
      <c r="N75" s="1248">
        <v>5.9</v>
      </c>
      <c r="O75" s="1248">
        <v>4.4000000000000004</v>
      </c>
      <c r="U75" s="243">
        <v>81.2</v>
      </c>
      <c r="W75" s="243">
        <v>87.2</v>
      </c>
      <c r="Y75" s="243">
        <v>99.8</v>
      </c>
      <c r="AA75" s="243">
        <v>109.5</v>
      </c>
      <c r="AC75" s="243">
        <v>115.2</v>
      </c>
    </row>
    <row r="76" spans="2:30" ht="13.5" x14ac:dyDescent="0.15">
      <c r="B76" s="248"/>
      <c r="C76" s="244"/>
      <c r="D76" s="244"/>
      <c r="E76" s="244"/>
      <c r="F76" s="244"/>
      <c r="G76" s="1242"/>
      <c r="H76" s="1243"/>
      <c r="I76" s="1217"/>
      <c r="J76" s="1217"/>
      <c r="K76" s="1219"/>
      <c r="L76" s="1219"/>
      <c r="M76" s="1219"/>
      <c r="N76" s="1219"/>
      <c r="O76" s="1219"/>
    </row>
    <row r="77" spans="2:30" ht="13.5" x14ac:dyDescent="0.15">
      <c r="B77" s="248"/>
      <c r="C77" s="244"/>
      <c r="D77" s="244"/>
      <c r="E77" s="244"/>
      <c r="F77" s="244"/>
      <c r="G77" s="1220" t="s">
        <v>545</v>
      </c>
      <c r="H77" s="1221"/>
      <c r="I77" s="1217" t="s">
        <v>544</v>
      </c>
      <c r="J77" s="1217"/>
      <c r="K77" s="1247">
        <v>69.2</v>
      </c>
      <c r="L77" s="1247">
        <v>58.2</v>
      </c>
      <c r="M77" s="1216">
        <v>50.3</v>
      </c>
      <c r="N77" s="1216">
        <v>45.9</v>
      </c>
      <c r="O77" s="1216">
        <v>33.6</v>
      </c>
      <c r="R77" s="243">
        <v>12.3</v>
      </c>
      <c r="T77" s="243">
        <v>11.1</v>
      </c>
    </row>
    <row r="78" spans="2:30" ht="13.5" x14ac:dyDescent="0.15">
      <c r="B78" s="248"/>
      <c r="C78" s="244"/>
      <c r="D78" s="244"/>
      <c r="E78" s="244"/>
      <c r="F78" s="244"/>
      <c r="G78" s="1222"/>
      <c r="H78" s="1223"/>
      <c r="I78" s="1217"/>
      <c r="J78" s="1217"/>
      <c r="K78" s="1247"/>
      <c r="L78" s="1247"/>
      <c r="M78" s="1216"/>
      <c r="N78" s="1216"/>
      <c r="O78" s="1216"/>
    </row>
    <row r="79" spans="2:30" ht="13.5" x14ac:dyDescent="0.15">
      <c r="B79" s="248"/>
      <c r="C79" s="244"/>
      <c r="D79" s="244"/>
      <c r="E79" s="244"/>
      <c r="F79" s="244"/>
      <c r="G79" s="1222"/>
      <c r="H79" s="1223"/>
      <c r="I79" s="1249" t="s">
        <v>543</v>
      </c>
      <c r="J79" s="1246"/>
      <c r="K79" s="1250">
        <v>11.1</v>
      </c>
      <c r="L79" s="1250">
        <v>10.3</v>
      </c>
      <c r="M79" s="1250">
        <v>9.6</v>
      </c>
      <c r="N79" s="1250">
        <v>8.8000000000000007</v>
      </c>
      <c r="O79" s="1250">
        <v>7</v>
      </c>
      <c r="V79" s="243">
        <v>53.5</v>
      </c>
      <c r="X79" s="243">
        <v>48.2</v>
      </c>
      <c r="Z79" s="243">
        <v>34.200000000000003</v>
      </c>
      <c r="AB79" s="243">
        <v>30.3</v>
      </c>
      <c r="AD79" s="243">
        <v>28.9</v>
      </c>
    </row>
    <row r="80" spans="2:30" ht="13.5" x14ac:dyDescent="0.15">
      <c r="B80" s="248"/>
      <c r="C80" s="244"/>
      <c r="D80" s="244"/>
      <c r="E80" s="244"/>
      <c r="F80" s="244"/>
      <c r="G80" s="1224"/>
      <c r="H80" s="1225"/>
      <c r="I80" s="1246"/>
      <c r="J80" s="1246"/>
      <c r="K80" s="1250"/>
      <c r="L80" s="1250"/>
      <c r="M80" s="1250"/>
      <c r="N80" s="1250"/>
      <c r="O80" s="125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G77:H80"/>
    <mergeCell ref="I77:J78"/>
    <mergeCell ref="K77:K78"/>
    <mergeCell ref="L77:L78"/>
    <mergeCell ref="M77:M78"/>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43:O47"/>
    <mergeCell ref="G50:J50"/>
    <mergeCell ref="G51:H54"/>
    <mergeCell ref="I51:J52"/>
    <mergeCell ref="K51:K52"/>
    <mergeCell ref="G55:H58"/>
    <mergeCell ref="I55:J56"/>
    <mergeCell ref="K55:K56"/>
    <mergeCell ref="L55:L56"/>
    <mergeCell ref="M55:M56"/>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8" scale="71"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516</v>
      </c>
      <c r="G2" s="111"/>
      <c r="H2" s="112"/>
    </row>
    <row r="3" spans="1:8" x14ac:dyDescent="0.15">
      <c r="A3" s="108" t="s">
        <v>509</v>
      </c>
      <c r="B3" s="113"/>
      <c r="C3" s="114"/>
      <c r="D3" s="115">
        <v>36544</v>
      </c>
      <c r="E3" s="116"/>
      <c r="F3" s="117">
        <v>47569</v>
      </c>
      <c r="G3" s="118"/>
      <c r="H3" s="119"/>
    </row>
    <row r="4" spans="1:8" x14ac:dyDescent="0.15">
      <c r="A4" s="120"/>
      <c r="B4" s="121"/>
      <c r="C4" s="122"/>
      <c r="D4" s="123">
        <v>19672</v>
      </c>
      <c r="E4" s="124"/>
      <c r="F4" s="125">
        <v>26255</v>
      </c>
      <c r="G4" s="126"/>
      <c r="H4" s="127"/>
    </row>
    <row r="5" spans="1:8" x14ac:dyDescent="0.15">
      <c r="A5" s="108" t="s">
        <v>511</v>
      </c>
      <c r="B5" s="113"/>
      <c r="C5" s="114"/>
      <c r="D5" s="115">
        <v>51715</v>
      </c>
      <c r="E5" s="116"/>
      <c r="F5" s="117">
        <v>50880</v>
      </c>
      <c r="G5" s="118"/>
      <c r="H5" s="119"/>
    </row>
    <row r="6" spans="1:8" x14ac:dyDescent="0.15">
      <c r="A6" s="120"/>
      <c r="B6" s="121"/>
      <c r="C6" s="122"/>
      <c r="D6" s="123">
        <v>31346</v>
      </c>
      <c r="E6" s="124"/>
      <c r="F6" s="125">
        <v>26879</v>
      </c>
      <c r="G6" s="126"/>
      <c r="H6" s="127"/>
    </row>
    <row r="7" spans="1:8" x14ac:dyDescent="0.15">
      <c r="A7" s="108" t="s">
        <v>512</v>
      </c>
      <c r="B7" s="113"/>
      <c r="C7" s="114"/>
      <c r="D7" s="115">
        <v>42978</v>
      </c>
      <c r="E7" s="116"/>
      <c r="F7" s="117">
        <v>63956</v>
      </c>
      <c r="G7" s="118"/>
      <c r="H7" s="119"/>
    </row>
    <row r="8" spans="1:8" x14ac:dyDescent="0.15">
      <c r="A8" s="120"/>
      <c r="B8" s="121"/>
      <c r="C8" s="122"/>
      <c r="D8" s="123">
        <v>22574</v>
      </c>
      <c r="E8" s="124"/>
      <c r="F8" s="125">
        <v>29239</v>
      </c>
      <c r="G8" s="126"/>
      <c r="H8" s="127"/>
    </row>
    <row r="9" spans="1:8" x14ac:dyDescent="0.15">
      <c r="A9" s="108" t="s">
        <v>513</v>
      </c>
      <c r="B9" s="113"/>
      <c r="C9" s="114"/>
      <c r="D9" s="115">
        <v>47333</v>
      </c>
      <c r="E9" s="116"/>
      <c r="F9" s="117">
        <v>66255</v>
      </c>
      <c r="G9" s="118"/>
      <c r="H9" s="119"/>
    </row>
    <row r="10" spans="1:8" x14ac:dyDescent="0.15">
      <c r="A10" s="120"/>
      <c r="B10" s="121"/>
      <c r="C10" s="122"/>
      <c r="D10" s="123">
        <v>18354</v>
      </c>
      <c r="E10" s="124"/>
      <c r="F10" s="125">
        <v>31822</v>
      </c>
      <c r="G10" s="126"/>
      <c r="H10" s="127"/>
    </row>
    <row r="11" spans="1:8" x14ac:dyDescent="0.15">
      <c r="A11" s="108" t="s">
        <v>514</v>
      </c>
      <c r="B11" s="113"/>
      <c r="C11" s="114"/>
      <c r="D11" s="115">
        <v>64333</v>
      </c>
      <c r="E11" s="116"/>
      <c r="F11" s="117">
        <v>47278</v>
      </c>
      <c r="G11" s="118"/>
      <c r="H11" s="119"/>
    </row>
    <row r="12" spans="1:8" x14ac:dyDescent="0.15">
      <c r="A12" s="120"/>
      <c r="B12" s="121"/>
      <c r="C12" s="128"/>
      <c r="D12" s="123">
        <v>22897</v>
      </c>
      <c r="E12" s="124"/>
      <c r="F12" s="125">
        <v>24096</v>
      </c>
      <c r="G12" s="126"/>
      <c r="H12" s="127"/>
    </row>
    <row r="13" spans="1:8" x14ac:dyDescent="0.15">
      <c r="A13" s="108"/>
      <c r="B13" s="113"/>
      <c r="C13" s="129"/>
      <c r="D13" s="130">
        <v>48581</v>
      </c>
      <c r="E13" s="131"/>
      <c r="F13" s="132">
        <v>55188</v>
      </c>
      <c r="G13" s="133"/>
      <c r="H13" s="119"/>
    </row>
    <row r="14" spans="1:8" x14ac:dyDescent="0.15">
      <c r="A14" s="120"/>
      <c r="B14" s="121"/>
      <c r="C14" s="122"/>
      <c r="D14" s="123">
        <v>22969</v>
      </c>
      <c r="E14" s="124"/>
      <c r="F14" s="125">
        <v>27658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3.58</v>
      </c>
      <c r="C19" s="134">
        <f>ROUND(VALUE(SUBSTITUTE(実質収支比率等に係る経年分析!G$48,"▲","-")),2)</f>
        <v>2.56</v>
      </c>
      <c r="D19" s="134">
        <f>ROUND(VALUE(SUBSTITUTE(実質収支比率等に係る経年分析!H$48,"▲","-")),2)</f>
        <v>2.56</v>
      </c>
      <c r="E19" s="134">
        <f>ROUND(VALUE(SUBSTITUTE(実質収支比率等に係る経年分析!I$48,"▲","-")),2)</f>
        <v>2.87</v>
      </c>
      <c r="F19" s="134">
        <f>ROUND(VALUE(SUBSTITUTE(実質収支比率等に係る経年分析!J$48,"▲","-")),2)</f>
        <v>2.84</v>
      </c>
    </row>
    <row r="20" spans="1:11" x14ac:dyDescent="0.15">
      <c r="A20" s="134" t="s">
        <v>43</v>
      </c>
      <c r="B20" s="134">
        <f>ROUND(VALUE(SUBSTITUTE(実質収支比率等に係る経年分析!F$47,"▲","-")),2)</f>
        <v>3.44</v>
      </c>
      <c r="C20" s="134">
        <f>ROUND(VALUE(SUBSTITUTE(実質収支比率等に係る経年分析!G$47,"▲","-")),2)</f>
        <v>3.39</v>
      </c>
      <c r="D20" s="134">
        <f>ROUND(VALUE(SUBSTITUTE(実質収支比率等に係る経年分析!H$47,"▲","-")),2)</f>
        <v>4.17</v>
      </c>
      <c r="E20" s="134">
        <f>ROUND(VALUE(SUBSTITUTE(実質収支比率等に係る経年分析!I$47,"▲","-")),2)</f>
        <v>4.7699999999999996</v>
      </c>
      <c r="F20" s="134">
        <f>ROUND(VALUE(SUBSTITUTE(実質収支比率等に係る経年分析!J$47,"▲","-")),2)</f>
        <v>6.1</v>
      </c>
    </row>
    <row r="21" spans="1:11" x14ac:dyDescent="0.15">
      <c r="A21" s="134" t="s">
        <v>44</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-0.97</v>
      </c>
      <c r="D21" s="134">
        <f>IF(ISNUMBER(VALUE(SUBSTITUTE(実質収支比率等に係る経年分析!H$49,"▲","-"))),ROUND(VALUE(SUBSTITUTE(実質収支比率等に係る経年分析!H$49,"▲","-")),2),NA())</f>
        <v>0.86</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1.4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霊園事業特別会計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f>IF(ROUND(VALUE(SUBSTITUTE(連結実質赤字比率に係る赤字・黒字の構成分析!G$39,"▲", "-")), 2) &lt; 0, ABS(ROUND(VALUE(SUBSTITUTE(連結実質赤字比率に係る赤字・黒字の構成分析!G$39,"▲", "-")), 2)), NA())</f>
        <v>0.01</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f>IF(ROUND(VALUE(SUBSTITUTE(連結実質赤字比率に係る赤字・黒字の構成分析!G$36,"▲", "-")), 2) &lt; 0, ABS(ROUND(VALUE(SUBSTITUTE(連結実質赤字比率に係る赤字・黒字の構成分析!G$36,"▲", "-")), 2)), NA())</f>
        <v>0.14000000000000001</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2.5499999999999998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2.84</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12.07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2041</v>
      </c>
      <c r="E42" s="136"/>
      <c r="F42" s="136"/>
      <c r="G42" s="136">
        <f>'実質公債費比率（分子）の構造'!L$52</f>
        <v>2050</v>
      </c>
      <c r="H42" s="136"/>
      <c r="I42" s="136"/>
      <c r="J42" s="136">
        <f>'実質公債費比率（分子）の構造'!M$52</f>
        <v>2049</v>
      </c>
      <c r="K42" s="136"/>
      <c r="L42" s="136"/>
      <c r="M42" s="136">
        <f>'実質公債費比率（分子）の構造'!N$52</f>
        <v>2200</v>
      </c>
      <c r="N42" s="136"/>
      <c r="O42" s="136"/>
      <c r="P42" s="136">
        <f>'実質公債費比率（分子）の構造'!O$52</f>
        <v>2112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132</v>
      </c>
      <c r="C44" s="136"/>
      <c r="D44" s="136"/>
      <c r="E44" s="136">
        <f>'実質公債費比率（分子）の構造'!L$50</f>
        <v>406</v>
      </c>
      <c r="F44" s="136"/>
      <c r="G44" s="136"/>
      <c r="H44" s="136">
        <f>'実質公債費比率（分子）の構造'!M$50</f>
        <v>134</v>
      </c>
      <c r="I44" s="136"/>
      <c r="J44" s="136"/>
      <c r="K44" s="136">
        <f>'実質公債費比率（分子）の構造'!N$50</f>
        <v>100</v>
      </c>
      <c r="L44" s="136"/>
      <c r="M44" s="136"/>
      <c r="N44" s="136">
        <f>'実質公債費比率（分子）の構造'!O$50</f>
        <v>101</v>
      </c>
      <c r="O44" s="136"/>
      <c r="P44" s="136"/>
    </row>
    <row r="45" spans="1:16" x14ac:dyDescent="0.15">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t="str">
        <f>'実質公債費比率（分子）の構造'!N$49</f>
        <v>-</v>
      </c>
      <c r="L45" s="136"/>
      <c r="M45" s="136"/>
      <c r="N45" s="136">
        <f>'実質公債費比率（分子）の構造'!O$49</f>
        <v>8</v>
      </c>
      <c r="O45" s="136"/>
      <c r="P45" s="136"/>
    </row>
    <row r="46" spans="1:16" x14ac:dyDescent="0.15">
      <c r="A46" s="136" t="s">
        <v>55</v>
      </c>
      <c r="B46" s="136">
        <f>'実質公債費比率（分子）の構造'!K$48</f>
        <v>406</v>
      </c>
      <c r="C46" s="136"/>
      <c r="D46" s="136"/>
      <c r="E46" s="136">
        <f>'実質公債費比率（分子）の構造'!L$48</f>
        <v>345</v>
      </c>
      <c r="F46" s="136"/>
      <c r="G46" s="136"/>
      <c r="H46" s="136">
        <f>'実質公債費比率（分子）の構造'!M$48</f>
        <v>356</v>
      </c>
      <c r="I46" s="136"/>
      <c r="J46" s="136"/>
      <c r="K46" s="136">
        <f>'実質公債費比率（分子）の構造'!N$48</f>
        <v>280</v>
      </c>
      <c r="L46" s="136"/>
      <c r="M46" s="136"/>
      <c r="N46" s="136">
        <f>'実質公債費比率（分子）の構造'!O$48</f>
        <v>323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2211</v>
      </c>
      <c r="C49" s="136"/>
      <c r="D49" s="136"/>
      <c r="E49" s="136">
        <f>'実質公債費比率（分子）の構造'!L$45</f>
        <v>2254</v>
      </c>
      <c r="F49" s="136"/>
      <c r="G49" s="136"/>
      <c r="H49" s="136">
        <f>'実質公債費比率（分子）の構造'!M$45</f>
        <v>2196</v>
      </c>
      <c r="I49" s="136"/>
      <c r="J49" s="136"/>
      <c r="K49" s="136">
        <f>'実質公債費比率（分子）の構造'!N$45</f>
        <v>2219</v>
      </c>
      <c r="L49" s="136"/>
      <c r="M49" s="136"/>
      <c r="N49" s="136">
        <f>'実質公債費比率（分子）の構造'!O$45</f>
        <v>2152</v>
      </c>
      <c r="O49" s="136"/>
      <c r="P49" s="136"/>
    </row>
    <row r="50" spans="1:16" x14ac:dyDescent="0.15">
      <c r="A50" s="136" t="s">
        <v>59</v>
      </c>
      <c r="B50" s="136" t="e">
        <f>NA()</f>
        <v>#N/A</v>
      </c>
      <c r="C50" s="136">
        <f>IF(ISNUMBER('実質公債費比率（分子）の構造'!K$53),'実質公債費比率（分子）の構造'!K$53,NA())</f>
        <v>708</v>
      </c>
      <c r="D50" s="136" t="e">
        <f>NA()</f>
        <v>#N/A</v>
      </c>
      <c r="E50" s="136" t="e">
        <f>NA()</f>
        <v>#N/A</v>
      </c>
      <c r="F50" s="136">
        <f>IF(ISNUMBER('実質公債費比率（分子）の構造'!L$53),'実質公債費比率（分子）の構造'!L$53,NA())</f>
        <v>955</v>
      </c>
      <c r="G50" s="136" t="e">
        <f>NA()</f>
        <v>#N/A</v>
      </c>
      <c r="H50" s="136" t="e">
        <f>NA()</f>
        <v>#N/A</v>
      </c>
      <c r="I50" s="136">
        <f>IF(ISNUMBER('実質公債費比率（分子）の構造'!M$53),'実質公債費比率（分子）の構造'!M$53,NA())</f>
        <v>637</v>
      </c>
      <c r="J50" s="136" t="e">
        <f>NA()</f>
        <v>#N/A</v>
      </c>
      <c r="K50" s="136" t="e">
        <f>NA()</f>
        <v>#N/A</v>
      </c>
      <c r="L50" s="136">
        <f>IF(ISNUMBER('実質公債費比率（分子）の構造'!N$53),'実質公債費比率（分子）の構造'!N$53,NA())</f>
        <v>399</v>
      </c>
      <c r="M50" s="136" t="e">
        <f>NA()</f>
        <v>#N/A</v>
      </c>
      <c r="N50" s="136" t="e">
        <f>NA()</f>
        <v>#N/A</v>
      </c>
      <c r="O50" s="136">
        <f>IF(ISNUMBER('実質公債費比率（分子）の構造'!O$53),'実質公債費比率（分子）の構造'!O$53,NA())</f>
        <v>472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17353</v>
      </c>
      <c r="E56" s="135"/>
      <c r="F56" s="135"/>
      <c r="G56" s="135">
        <f>'将来負担比率（分子）の構造'!J$51</f>
        <v>17696</v>
      </c>
      <c r="H56" s="135"/>
      <c r="I56" s="135"/>
      <c r="J56" s="135">
        <f>'将来負担比率（分子）の構造'!K$51</f>
        <v>17978</v>
      </c>
      <c r="K56" s="135"/>
      <c r="L56" s="135"/>
      <c r="M56" s="135">
        <f>'将来負担比率（分子）の構造'!L$51</f>
        <v>18113</v>
      </c>
      <c r="N56" s="135"/>
      <c r="O56" s="135"/>
      <c r="P56" s="135">
        <f>'将来負担比率（分子）の構造'!M$51</f>
        <v>18207</v>
      </c>
    </row>
    <row r="57" spans="1:16" x14ac:dyDescent="0.15">
      <c r="A57" s="135" t="s">
        <v>35</v>
      </c>
      <c r="B57" s="135"/>
      <c r="C57" s="135"/>
      <c r="D57" s="135">
        <f>'将来負担比率（分子）の構造'!I$50</f>
        <v>2697</v>
      </c>
      <c r="E57" s="135"/>
      <c r="F57" s="135"/>
      <c r="G57" s="135">
        <f>'将来負担比率（分子）の構造'!J$50</f>
        <v>2375</v>
      </c>
      <c r="H57" s="135"/>
      <c r="I57" s="135"/>
      <c r="J57" s="135">
        <f>'将来負担比率（分子）の構造'!K$50</f>
        <v>2386</v>
      </c>
      <c r="K57" s="135"/>
      <c r="L57" s="135"/>
      <c r="M57" s="135">
        <f>'将来負担比率（分子）の構造'!L$50</f>
        <v>2382</v>
      </c>
      <c r="N57" s="135"/>
      <c r="O57" s="135"/>
      <c r="P57" s="135">
        <f>'将来負担比率（分子）の構造'!M$50</f>
        <v>2269</v>
      </c>
    </row>
    <row r="58" spans="1:16" x14ac:dyDescent="0.15">
      <c r="A58" s="135" t="s">
        <v>34</v>
      </c>
      <c r="B58" s="135"/>
      <c r="C58" s="135"/>
      <c r="D58" s="135">
        <f>'将来負担比率（分子）の構造'!I$49</f>
        <v>3752</v>
      </c>
      <c r="E58" s="135"/>
      <c r="F58" s="135"/>
      <c r="G58" s="135">
        <f>'将来負担比率（分子）の構造'!J$49</f>
        <v>3478</v>
      </c>
      <c r="H58" s="135"/>
      <c r="I58" s="135"/>
      <c r="J58" s="135">
        <f>'将来負担比率（分子）の構造'!K$49</f>
        <v>3608</v>
      </c>
      <c r="K58" s="135"/>
      <c r="L58" s="135"/>
      <c r="M58" s="135">
        <f>'将来負担比率（分子）の構造'!L$49</f>
        <v>3666</v>
      </c>
      <c r="N58" s="135"/>
      <c r="O58" s="135"/>
      <c r="P58" s="135">
        <f>'将来負担比率（分子）の構造'!M$49</f>
        <v>3697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2005</v>
      </c>
      <c r="C62" s="135"/>
      <c r="D62" s="135"/>
      <c r="E62" s="135">
        <f>'将来負担比率（分子）の構造'!J$45</f>
        <v>1918</v>
      </c>
      <c r="F62" s="135"/>
      <c r="G62" s="135"/>
      <c r="H62" s="135">
        <f>'将来負担比率（分子）の構造'!K$45</f>
        <v>1341</v>
      </c>
      <c r="I62" s="135"/>
      <c r="J62" s="135"/>
      <c r="K62" s="135">
        <f>'将来負担比率（分子）の構造'!L$45</f>
        <v>1155</v>
      </c>
      <c r="L62" s="135"/>
      <c r="M62" s="135"/>
      <c r="N62" s="135">
        <f>'将来負担比率（分子）の構造'!M$45</f>
        <v>679</v>
      </c>
      <c r="O62" s="135"/>
      <c r="P62" s="135"/>
    </row>
    <row r="63" spans="1:16" x14ac:dyDescent="0.15">
      <c r="A63" s="135" t="s">
        <v>28</v>
      </c>
      <c r="B63" s="135">
        <f>'将来負担比率（分子）の構造'!I$44</f>
        <v>2</v>
      </c>
      <c r="C63" s="135"/>
      <c r="D63" s="135"/>
      <c r="E63" s="135">
        <f>'将来負担比率（分子）の構造'!J$44</f>
        <v>0</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4526</v>
      </c>
      <c r="C64" s="135"/>
      <c r="D64" s="135"/>
      <c r="E64" s="135">
        <f>'将来負担比率（分子）の構造'!J$43</f>
        <v>4376</v>
      </c>
      <c r="F64" s="135"/>
      <c r="G64" s="135"/>
      <c r="H64" s="135">
        <f>'将来負担比率（分子）の構造'!K$43</f>
        <v>4112</v>
      </c>
      <c r="I64" s="135"/>
      <c r="J64" s="135"/>
      <c r="K64" s="135">
        <f>'将来負担比率（分子）の構造'!L$43</f>
        <v>3769</v>
      </c>
      <c r="L64" s="135"/>
      <c r="M64" s="135"/>
      <c r="N64" s="135">
        <f>'将来負担比率（分子）の構造'!M$43</f>
        <v>3630</v>
      </c>
      <c r="O64" s="135"/>
      <c r="P64" s="135"/>
    </row>
    <row r="65" spans="1:16" x14ac:dyDescent="0.15">
      <c r="A65" s="135" t="s">
        <v>26</v>
      </c>
      <c r="B65" s="135">
        <f>'将来負担比率（分子）の構造'!I$42</f>
        <v>550</v>
      </c>
      <c r="C65" s="135"/>
      <c r="D65" s="135"/>
      <c r="E65" s="135">
        <f>'将来負担比率（分子）の構造'!J$42</f>
        <v>145</v>
      </c>
      <c r="F65" s="135"/>
      <c r="G65" s="135"/>
      <c r="H65" s="135">
        <f>'将来負担比率（分子）の構造'!K$42</f>
        <v>1038</v>
      </c>
      <c r="I65" s="135"/>
      <c r="J65" s="135"/>
      <c r="K65" s="135">
        <f>'将来負担比率（分子）の構造'!L$42</f>
        <v>969</v>
      </c>
      <c r="L65" s="135"/>
      <c r="M65" s="135"/>
      <c r="N65" s="135">
        <f>'将来負担比率（分子）の構造'!M$42</f>
        <v>912</v>
      </c>
      <c r="O65" s="135"/>
      <c r="P65" s="135"/>
    </row>
    <row r="66" spans="1:16" x14ac:dyDescent="0.15">
      <c r="A66" s="135" t="s">
        <v>25</v>
      </c>
      <c r="B66" s="135">
        <f>'将来負担比率（分子）の構造'!I$41</f>
        <v>22680</v>
      </c>
      <c r="C66" s="135"/>
      <c r="D66" s="135"/>
      <c r="E66" s="135">
        <f>'将来負担比率（分子）の構造'!J$41</f>
        <v>23288</v>
      </c>
      <c r="F66" s="135"/>
      <c r="G66" s="135"/>
      <c r="H66" s="135">
        <f>'将来負担比率（分子）の構造'!K$41</f>
        <v>23956</v>
      </c>
      <c r="I66" s="135"/>
      <c r="J66" s="135"/>
      <c r="K66" s="135">
        <f>'将来負担比率（分子）の構造'!L$41</f>
        <v>24636</v>
      </c>
      <c r="L66" s="135"/>
      <c r="M66" s="135"/>
      <c r="N66" s="135">
        <f>'将来負担比率（分子）の構造'!M$41</f>
        <v>25474</v>
      </c>
      <c r="O66" s="135"/>
      <c r="P66" s="135"/>
    </row>
    <row r="67" spans="1:16" x14ac:dyDescent="0.15">
      <c r="A67" s="135" t="s">
        <v>63</v>
      </c>
      <c r="B67" s="135" t="e">
        <f>NA()</f>
        <v>#N/A</v>
      </c>
      <c r="C67" s="135">
        <f>IF(ISNUMBER('将来負担比率（分子）の構造'!I$52), IF('将来負担比率（分子）の構造'!I$52 &lt; 0, 0, '将来負担比率（分子）の構造'!I$52), NA())</f>
        <v>5961</v>
      </c>
      <c r="D67" s="135" t="e">
        <f>NA()</f>
        <v>#N/A</v>
      </c>
      <c r="E67" s="135" t="e">
        <f>NA()</f>
        <v>#N/A</v>
      </c>
      <c r="F67" s="135">
        <f>IF(ISNUMBER('将来負担比率（分子）の構造'!J$52), IF('将来負担比率（分子）の構造'!J$52 &lt; 0, 0, '将来負担比率（分子）の構造'!J$52), NA())</f>
        <v>6179</v>
      </c>
      <c r="G67" s="135" t="e">
        <f>NA()</f>
        <v>#N/A</v>
      </c>
      <c r="H67" s="135" t="e">
        <f>NA()</f>
        <v>#N/A</v>
      </c>
      <c r="I67" s="135">
        <f>IF(ISNUMBER('将来負担比率（分子）の構造'!K$52), IF('将来負担比率（分子）の構造'!K$52 &lt; 0, 0, '将来負担比率（分子）の構造'!K$52), NA())</f>
        <v>6474</v>
      </c>
      <c r="J67" s="135" t="e">
        <f>NA()</f>
        <v>#N/A</v>
      </c>
      <c r="K67" s="135" t="e">
        <f>NA()</f>
        <v>#N/A</v>
      </c>
      <c r="L67" s="135">
        <f>IF(ISNUMBER('将来負担比率（分子）の構造'!L$52), IF('将来負担比率（分子）の構造'!L$52 &lt; 0, 0, '将来負担比率（分子）の構造'!L$52), NA())</f>
        <v>6368</v>
      </c>
      <c r="M67" s="135" t="e">
        <f>NA()</f>
        <v>#N/A</v>
      </c>
      <c r="N67" s="135" t="e">
        <f>NA()</f>
        <v>#N/A</v>
      </c>
      <c r="O67" s="135">
        <f>IF(ISNUMBER('将来負担比率（分子）の構造'!M$52), IF('将来負担比率（分子）の構造'!M$52 &lt; 0, 0, '将来負担比率（分子）の構造'!M$52), NA())</f>
        <v>6522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204</v>
      </c>
      <c r="C5" s="704"/>
      <c r="D5" s="704"/>
      <c r="E5" s="704"/>
      <c r="F5" s="704"/>
      <c r="G5" s="704"/>
      <c r="H5" s="704"/>
      <c r="I5" s="704"/>
      <c r="J5" s="704"/>
      <c r="K5" s="704"/>
      <c r="L5" s="704"/>
      <c r="M5" s="704"/>
      <c r="N5" s="704"/>
      <c r="O5" s="704"/>
      <c r="P5" s="704"/>
      <c r="Q5" s="705"/>
      <c r="R5" s="668">
        <v>7588950</v>
      </c>
      <c r="S5" s="669"/>
      <c r="T5" s="669"/>
      <c r="U5" s="669"/>
      <c r="V5" s="669"/>
      <c r="W5" s="669"/>
      <c r="X5" s="669"/>
      <c r="Y5" s="716"/>
      <c r="Z5" s="729">
        <v>32.1</v>
      </c>
      <c r="AA5" s="729"/>
      <c r="AB5" s="729"/>
      <c r="AC5" s="729"/>
      <c r="AD5" s="730">
        <v>7024888</v>
      </c>
      <c r="AE5" s="730"/>
      <c r="AF5" s="730"/>
      <c r="AG5" s="730"/>
      <c r="AH5" s="730"/>
      <c r="AI5" s="730"/>
      <c r="AJ5" s="730"/>
      <c r="AK5" s="730"/>
      <c r="AL5" s="717">
        <v>56.6</v>
      </c>
      <c r="AM5" s="686"/>
      <c r="AN5" s="686"/>
      <c r="AO5" s="718"/>
      <c r="AP5" s="703" t="s">
        <v>205</v>
      </c>
      <c r="AQ5" s="704"/>
      <c r="AR5" s="704"/>
      <c r="AS5" s="704"/>
      <c r="AT5" s="704"/>
      <c r="AU5" s="704"/>
      <c r="AV5" s="704"/>
      <c r="AW5" s="704"/>
      <c r="AX5" s="704"/>
      <c r="AY5" s="704"/>
      <c r="AZ5" s="704"/>
      <c r="BA5" s="704"/>
      <c r="BB5" s="704"/>
      <c r="BC5" s="704"/>
      <c r="BD5" s="704"/>
      <c r="BE5" s="704"/>
      <c r="BF5" s="705"/>
      <c r="BG5" s="618">
        <v>6994522</v>
      </c>
      <c r="BH5" s="619"/>
      <c r="BI5" s="619"/>
      <c r="BJ5" s="619"/>
      <c r="BK5" s="619"/>
      <c r="BL5" s="619"/>
      <c r="BM5" s="619"/>
      <c r="BN5" s="620"/>
      <c r="BO5" s="671">
        <v>92.2</v>
      </c>
      <c r="BP5" s="671"/>
      <c r="BQ5" s="671"/>
      <c r="BR5" s="671"/>
      <c r="BS5" s="672">
        <v>113719</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214482</v>
      </c>
      <c r="S6" s="619"/>
      <c r="T6" s="619"/>
      <c r="U6" s="619"/>
      <c r="V6" s="619"/>
      <c r="W6" s="619"/>
      <c r="X6" s="619"/>
      <c r="Y6" s="620"/>
      <c r="Z6" s="671">
        <v>0.9</v>
      </c>
      <c r="AA6" s="671"/>
      <c r="AB6" s="671"/>
      <c r="AC6" s="671"/>
      <c r="AD6" s="672">
        <v>214482</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6994522</v>
      </c>
      <c r="BH6" s="619"/>
      <c r="BI6" s="619"/>
      <c r="BJ6" s="619"/>
      <c r="BK6" s="619"/>
      <c r="BL6" s="619"/>
      <c r="BM6" s="619"/>
      <c r="BN6" s="620"/>
      <c r="BO6" s="671">
        <v>92.2</v>
      </c>
      <c r="BP6" s="671"/>
      <c r="BQ6" s="671"/>
      <c r="BR6" s="671"/>
      <c r="BS6" s="672">
        <v>113719</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241163</v>
      </c>
      <c r="CS6" s="619"/>
      <c r="CT6" s="619"/>
      <c r="CU6" s="619"/>
      <c r="CV6" s="619"/>
      <c r="CW6" s="619"/>
      <c r="CX6" s="619"/>
      <c r="CY6" s="620"/>
      <c r="CZ6" s="671">
        <v>1</v>
      </c>
      <c r="DA6" s="671"/>
      <c r="DB6" s="671"/>
      <c r="DC6" s="671"/>
      <c r="DD6" s="624" t="s">
        <v>212</v>
      </c>
      <c r="DE6" s="619"/>
      <c r="DF6" s="619"/>
      <c r="DG6" s="619"/>
      <c r="DH6" s="619"/>
      <c r="DI6" s="619"/>
      <c r="DJ6" s="619"/>
      <c r="DK6" s="619"/>
      <c r="DL6" s="619"/>
      <c r="DM6" s="619"/>
      <c r="DN6" s="619"/>
      <c r="DO6" s="619"/>
      <c r="DP6" s="620"/>
      <c r="DQ6" s="624">
        <v>241163</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10468</v>
      </c>
      <c r="S7" s="619"/>
      <c r="T7" s="619"/>
      <c r="U7" s="619"/>
      <c r="V7" s="619"/>
      <c r="W7" s="619"/>
      <c r="X7" s="619"/>
      <c r="Y7" s="620"/>
      <c r="Z7" s="671">
        <v>0</v>
      </c>
      <c r="AA7" s="671"/>
      <c r="AB7" s="671"/>
      <c r="AC7" s="671"/>
      <c r="AD7" s="672">
        <v>10468</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3182718</v>
      </c>
      <c r="BH7" s="619"/>
      <c r="BI7" s="619"/>
      <c r="BJ7" s="619"/>
      <c r="BK7" s="619"/>
      <c r="BL7" s="619"/>
      <c r="BM7" s="619"/>
      <c r="BN7" s="620"/>
      <c r="BO7" s="671">
        <v>41.9</v>
      </c>
      <c r="BP7" s="671"/>
      <c r="BQ7" s="671"/>
      <c r="BR7" s="671"/>
      <c r="BS7" s="672">
        <v>113719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2764224</v>
      </c>
      <c r="CS7" s="619"/>
      <c r="CT7" s="619"/>
      <c r="CU7" s="619"/>
      <c r="CV7" s="619"/>
      <c r="CW7" s="619"/>
      <c r="CX7" s="619"/>
      <c r="CY7" s="620"/>
      <c r="CZ7" s="671">
        <v>11.9</v>
      </c>
      <c r="DA7" s="671"/>
      <c r="DB7" s="671"/>
      <c r="DC7" s="671"/>
      <c r="DD7" s="624">
        <v>658498</v>
      </c>
      <c r="DE7" s="619"/>
      <c r="DF7" s="619"/>
      <c r="DG7" s="619"/>
      <c r="DH7" s="619"/>
      <c r="DI7" s="619"/>
      <c r="DJ7" s="619"/>
      <c r="DK7" s="619"/>
      <c r="DL7" s="619"/>
      <c r="DM7" s="619"/>
      <c r="DN7" s="619"/>
      <c r="DO7" s="619"/>
      <c r="DP7" s="620"/>
      <c r="DQ7" s="624">
        <v>1923182</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20935</v>
      </c>
      <c r="S8" s="619"/>
      <c r="T8" s="619"/>
      <c r="U8" s="619"/>
      <c r="V8" s="619"/>
      <c r="W8" s="619"/>
      <c r="X8" s="619"/>
      <c r="Y8" s="620"/>
      <c r="Z8" s="671">
        <v>0.1</v>
      </c>
      <c r="AA8" s="671"/>
      <c r="AB8" s="671"/>
      <c r="AC8" s="671"/>
      <c r="AD8" s="672">
        <v>20935</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94279</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8563643</v>
      </c>
      <c r="CS8" s="619"/>
      <c r="CT8" s="619"/>
      <c r="CU8" s="619"/>
      <c r="CV8" s="619"/>
      <c r="CW8" s="619"/>
      <c r="CX8" s="619"/>
      <c r="CY8" s="620"/>
      <c r="CZ8" s="671">
        <v>36.799999999999997</v>
      </c>
      <c r="DA8" s="671"/>
      <c r="DB8" s="671"/>
      <c r="DC8" s="671"/>
      <c r="DD8" s="624">
        <v>161155</v>
      </c>
      <c r="DE8" s="619"/>
      <c r="DF8" s="619"/>
      <c r="DG8" s="619"/>
      <c r="DH8" s="619"/>
      <c r="DI8" s="619"/>
      <c r="DJ8" s="619"/>
      <c r="DK8" s="619"/>
      <c r="DL8" s="619"/>
      <c r="DM8" s="619"/>
      <c r="DN8" s="619"/>
      <c r="DO8" s="619"/>
      <c r="DP8" s="620"/>
      <c r="DQ8" s="624">
        <v>4411343</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17430</v>
      </c>
      <c r="S9" s="619"/>
      <c r="T9" s="619"/>
      <c r="U9" s="619"/>
      <c r="V9" s="619"/>
      <c r="W9" s="619"/>
      <c r="X9" s="619"/>
      <c r="Y9" s="620"/>
      <c r="Z9" s="671">
        <v>0.1</v>
      </c>
      <c r="AA9" s="671"/>
      <c r="AB9" s="671"/>
      <c r="AC9" s="671"/>
      <c r="AD9" s="672">
        <v>17430</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2390919</v>
      </c>
      <c r="BH9" s="619"/>
      <c r="BI9" s="619"/>
      <c r="BJ9" s="619"/>
      <c r="BK9" s="619"/>
      <c r="BL9" s="619"/>
      <c r="BM9" s="619"/>
      <c r="BN9" s="620"/>
      <c r="BO9" s="671">
        <v>31.5</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1874193</v>
      </c>
      <c r="CS9" s="619"/>
      <c r="CT9" s="619"/>
      <c r="CU9" s="619"/>
      <c r="CV9" s="619"/>
      <c r="CW9" s="619"/>
      <c r="CX9" s="619"/>
      <c r="CY9" s="620"/>
      <c r="CZ9" s="671">
        <v>8.1</v>
      </c>
      <c r="DA9" s="671"/>
      <c r="DB9" s="671"/>
      <c r="DC9" s="671"/>
      <c r="DD9" s="624">
        <v>622985</v>
      </c>
      <c r="DE9" s="619"/>
      <c r="DF9" s="619"/>
      <c r="DG9" s="619"/>
      <c r="DH9" s="619"/>
      <c r="DI9" s="619"/>
      <c r="DJ9" s="619"/>
      <c r="DK9" s="619"/>
      <c r="DL9" s="619"/>
      <c r="DM9" s="619"/>
      <c r="DN9" s="619"/>
      <c r="DO9" s="619"/>
      <c r="DP9" s="620"/>
      <c r="DQ9" s="624">
        <v>1086829</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1173257</v>
      </c>
      <c r="S10" s="619"/>
      <c r="T10" s="619"/>
      <c r="U10" s="619"/>
      <c r="V10" s="619"/>
      <c r="W10" s="619"/>
      <c r="X10" s="619"/>
      <c r="Y10" s="620"/>
      <c r="Z10" s="671">
        <v>5</v>
      </c>
      <c r="AA10" s="671"/>
      <c r="AB10" s="671"/>
      <c r="AC10" s="671"/>
      <c r="AD10" s="672">
        <v>1173257</v>
      </c>
      <c r="AE10" s="672"/>
      <c r="AF10" s="672"/>
      <c r="AG10" s="672"/>
      <c r="AH10" s="672"/>
      <c r="AI10" s="672"/>
      <c r="AJ10" s="672"/>
      <c r="AK10" s="672"/>
      <c r="AL10" s="641">
        <v>9.5</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244532</v>
      </c>
      <c r="BH10" s="619"/>
      <c r="BI10" s="619"/>
      <c r="BJ10" s="619"/>
      <c r="BK10" s="619"/>
      <c r="BL10" s="619"/>
      <c r="BM10" s="619"/>
      <c r="BN10" s="620"/>
      <c r="BO10" s="671">
        <v>3.2</v>
      </c>
      <c r="BP10" s="671"/>
      <c r="BQ10" s="671"/>
      <c r="BR10" s="671"/>
      <c r="BS10" s="624">
        <v>40347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28766</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28766</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190815</v>
      </c>
      <c r="S11" s="619"/>
      <c r="T11" s="619"/>
      <c r="U11" s="619"/>
      <c r="V11" s="619"/>
      <c r="W11" s="619"/>
      <c r="X11" s="619"/>
      <c r="Y11" s="620"/>
      <c r="Z11" s="671">
        <v>0.8</v>
      </c>
      <c r="AA11" s="671"/>
      <c r="AB11" s="671"/>
      <c r="AC11" s="671"/>
      <c r="AD11" s="672">
        <v>190815</v>
      </c>
      <c r="AE11" s="672"/>
      <c r="AF11" s="672"/>
      <c r="AG11" s="672"/>
      <c r="AH11" s="672"/>
      <c r="AI11" s="672"/>
      <c r="AJ11" s="672"/>
      <c r="AK11" s="672"/>
      <c r="AL11" s="641">
        <v>1.5</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452988</v>
      </c>
      <c r="BH11" s="619"/>
      <c r="BI11" s="619"/>
      <c r="BJ11" s="619"/>
      <c r="BK11" s="619"/>
      <c r="BL11" s="619"/>
      <c r="BM11" s="619"/>
      <c r="BN11" s="620"/>
      <c r="BO11" s="671">
        <v>6</v>
      </c>
      <c r="BP11" s="671"/>
      <c r="BQ11" s="671"/>
      <c r="BR11" s="671"/>
      <c r="BS11" s="624">
        <v>73372</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162022</v>
      </c>
      <c r="CS11" s="619"/>
      <c r="CT11" s="619"/>
      <c r="CU11" s="619"/>
      <c r="CV11" s="619"/>
      <c r="CW11" s="619"/>
      <c r="CX11" s="619"/>
      <c r="CY11" s="620"/>
      <c r="CZ11" s="671">
        <v>0.7</v>
      </c>
      <c r="DA11" s="671"/>
      <c r="DB11" s="671"/>
      <c r="DC11" s="671"/>
      <c r="DD11" s="624">
        <v>29076</v>
      </c>
      <c r="DE11" s="619"/>
      <c r="DF11" s="619"/>
      <c r="DG11" s="619"/>
      <c r="DH11" s="619"/>
      <c r="DI11" s="619"/>
      <c r="DJ11" s="619"/>
      <c r="DK11" s="619"/>
      <c r="DL11" s="619"/>
      <c r="DM11" s="619"/>
      <c r="DN11" s="619"/>
      <c r="DO11" s="619"/>
      <c r="DP11" s="620"/>
      <c r="DQ11" s="624">
        <v>108629</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3312881</v>
      </c>
      <c r="BH12" s="619"/>
      <c r="BI12" s="619"/>
      <c r="BJ12" s="619"/>
      <c r="BK12" s="619"/>
      <c r="BL12" s="619"/>
      <c r="BM12" s="619"/>
      <c r="BN12" s="620"/>
      <c r="BO12" s="671">
        <v>43.7</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609597</v>
      </c>
      <c r="CS12" s="619"/>
      <c r="CT12" s="619"/>
      <c r="CU12" s="619"/>
      <c r="CV12" s="619"/>
      <c r="CW12" s="619"/>
      <c r="CX12" s="619"/>
      <c r="CY12" s="620"/>
      <c r="CZ12" s="671">
        <v>2.6</v>
      </c>
      <c r="DA12" s="671"/>
      <c r="DB12" s="671"/>
      <c r="DC12" s="671"/>
      <c r="DD12" s="624">
        <v>17595</v>
      </c>
      <c r="DE12" s="619"/>
      <c r="DF12" s="619"/>
      <c r="DG12" s="619"/>
      <c r="DH12" s="619"/>
      <c r="DI12" s="619"/>
      <c r="DJ12" s="619"/>
      <c r="DK12" s="619"/>
      <c r="DL12" s="619"/>
      <c r="DM12" s="619"/>
      <c r="DN12" s="619"/>
      <c r="DO12" s="619"/>
      <c r="DP12" s="620"/>
      <c r="DQ12" s="624">
        <v>306783</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31918</v>
      </c>
      <c r="S13" s="619"/>
      <c r="T13" s="619"/>
      <c r="U13" s="619"/>
      <c r="V13" s="619"/>
      <c r="W13" s="619"/>
      <c r="X13" s="619"/>
      <c r="Y13" s="620"/>
      <c r="Z13" s="671">
        <v>0.1</v>
      </c>
      <c r="AA13" s="671"/>
      <c r="AB13" s="671"/>
      <c r="AC13" s="671"/>
      <c r="AD13" s="672">
        <v>31918</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3269393</v>
      </c>
      <c r="BH13" s="619"/>
      <c r="BI13" s="619"/>
      <c r="BJ13" s="619"/>
      <c r="BK13" s="619"/>
      <c r="BL13" s="619"/>
      <c r="BM13" s="619"/>
      <c r="BN13" s="620"/>
      <c r="BO13" s="671">
        <v>43.1</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2994411</v>
      </c>
      <c r="CS13" s="619"/>
      <c r="CT13" s="619"/>
      <c r="CU13" s="619"/>
      <c r="CV13" s="619"/>
      <c r="CW13" s="619"/>
      <c r="CX13" s="619"/>
      <c r="CY13" s="620"/>
      <c r="CZ13" s="671">
        <v>12.9</v>
      </c>
      <c r="DA13" s="671"/>
      <c r="DB13" s="671"/>
      <c r="DC13" s="671"/>
      <c r="DD13" s="624">
        <v>1222620</v>
      </c>
      <c r="DE13" s="619"/>
      <c r="DF13" s="619"/>
      <c r="DG13" s="619"/>
      <c r="DH13" s="619"/>
      <c r="DI13" s="619"/>
      <c r="DJ13" s="619"/>
      <c r="DK13" s="619"/>
      <c r="DL13" s="619"/>
      <c r="DM13" s="619"/>
      <c r="DN13" s="619"/>
      <c r="DO13" s="619"/>
      <c r="DP13" s="620"/>
      <c r="DQ13" s="624">
        <v>1892743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80811</v>
      </c>
      <c r="BH14" s="619"/>
      <c r="BI14" s="619"/>
      <c r="BJ14" s="619"/>
      <c r="BK14" s="619"/>
      <c r="BL14" s="619"/>
      <c r="BM14" s="619"/>
      <c r="BN14" s="620"/>
      <c r="BO14" s="671">
        <v>1.1000000000000001</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955179</v>
      </c>
      <c r="CS14" s="619"/>
      <c r="CT14" s="619"/>
      <c r="CU14" s="619"/>
      <c r="CV14" s="619"/>
      <c r="CW14" s="619"/>
      <c r="CX14" s="619"/>
      <c r="CY14" s="620"/>
      <c r="CZ14" s="671">
        <v>4.0999999999999996</v>
      </c>
      <c r="DA14" s="671"/>
      <c r="DB14" s="671"/>
      <c r="DC14" s="671"/>
      <c r="DD14" s="624">
        <v>34193</v>
      </c>
      <c r="DE14" s="619"/>
      <c r="DF14" s="619"/>
      <c r="DG14" s="619"/>
      <c r="DH14" s="619"/>
      <c r="DI14" s="619"/>
      <c r="DJ14" s="619"/>
      <c r="DK14" s="619"/>
      <c r="DL14" s="619"/>
      <c r="DM14" s="619"/>
      <c r="DN14" s="619"/>
      <c r="DO14" s="619"/>
      <c r="DP14" s="620"/>
      <c r="DQ14" s="624">
        <v>931671</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31503</v>
      </c>
      <c r="S15" s="619"/>
      <c r="T15" s="619"/>
      <c r="U15" s="619"/>
      <c r="V15" s="619"/>
      <c r="W15" s="619"/>
      <c r="X15" s="619"/>
      <c r="Y15" s="620"/>
      <c r="Z15" s="671">
        <v>0.1</v>
      </c>
      <c r="AA15" s="671"/>
      <c r="AB15" s="671"/>
      <c r="AC15" s="671"/>
      <c r="AD15" s="672">
        <v>31503</v>
      </c>
      <c r="AE15" s="672"/>
      <c r="AF15" s="672"/>
      <c r="AG15" s="672"/>
      <c r="AH15" s="672"/>
      <c r="AI15" s="672"/>
      <c r="AJ15" s="672"/>
      <c r="AK15" s="672"/>
      <c r="AL15" s="641">
        <v>0.3</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418112</v>
      </c>
      <c r="BH15" s="619"/>
      <c r="BI15" s="619"/>
      <c r="BJ15" s="619"/>
      <c r="BK15" s="619"/>
      <c r="BL15" s="619"/>
      <c r="BM15" s="619"/>
      <c r="BN15" s="620"/>
      <c r="BO15" s="671">
        <v>5.5</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2909049</v>
      </c>
      <c r="CS15" s="619"/>
      <c r="CT15" s="619"/>
      <c r="CU15" s="619"/>
      <c r="CV15" s="619"/>
      <c r="CW15" s="619"/>
      <c r="CX15" s="619"/>
      <c r="CY15" s="620"/>
      <c r="CZ15" s="671">
        <v>12.5</v>
      </c>
      <c r="DA15" s="671"/>
      <c r="DB15" s="671"/>
      <c r="DC15" s="671"/>
      <c r="DD15" s="624">
        <v>1071931</v>
      </c>
      <c r="DE15" s="619"/>
      <c r="DF15" s="619"/>
      <c r="DG15" s="619"/>
      <c r="DH15" s="619"/>
      <c r="DI15" s="619"/>
      <c r="DJ15" s="619"/>
      <c r="DK15" s="619"/>
      <c r="DL15" s="619"/>
      <c r="DM15" s="619"/>
      <c r="DN15" s="619"/>
      <c r="DO15" s="619"/>
      <c r="DP15" s="620"/>
      <c r="DQ15" s="624">
        <v>1937171</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4048928</v>
      </c>
      <c r="S16" s="619"/>
      <c r="T16" s="619"/>
      <c r="U16" s="619"/>
      <c r="V16" s="619"/>
      <c r="W16" s="619"/>
      <c r="X16" s="619"/>
      <c r="Y16" s="620"/>
      <c r="Z16" s="671">
        <v>17.100000000000001</v>
      </c>
      <c r="AA16" s="671"/>
      <c r="AB16" s="671"/>
      <c r="AC16" s="671"/>
      <c r="AD16" s="672">
        <v>3617327</v>
      </c>
      <c r="AE16" s="672"/>
      <c r="AF16" s="672"/>
      <c r="AG16" s="672"/>
      <c r="AH16" s="672"/>
      <c r="AI16" s="672"/>
      <c r="AJ16" s="672"/>
      <c r="AK16" s="672"/>
      <c r="AL16" s="641">
        <v>29.1</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17845</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v>245</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3617327</v>
      </c>
      <c r="S17" s="619"/>
      <c r="T17" s="619"/>
      <c r="U17" s="619"/>
      <c r="V17" s="619"/>
      <c r="W17" s="619"/>
      <c r="X17" s="619"/>
      <c r="Y17" s="620"/>
      <c r="Z17" s="671">
        <v>15.3</v>
      </c>
      <c r="AA17" s="671"/>
      <c r="AB17" s="671"/>
      <c r="AC17" s="671"/>
      <c r="AD17" s="672">
        <v>3617327</v>
      </c>
      <c r="AE17" s="672"/>
      <c r="AF17" s="672"/>
      <c r="AG17" s="672"/>
      <c r="AH17" s="672"/>
      <c r="AI17" s="672"/>
      <c r="AJ17" s="672"/>
      <c r="AK17" s="672"/>
      <c r="AL17" s="641">
        <v>29.1</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2137159</v>
      </c>
      <c r="CS17" s="619"/>
      <c r="CT17" s="619"/>
      <c r="CU17" s="619"/>
      <c r="CV17" s="619"/>
      <c r="CW17" s="619"/>
      <c r="CX17" s="619"/>
      <c r="CY17" s="620"/>
      <c r="CZ17" s="671">
        <v>9.1999999999999993</v>
      </c>
      <c r="DA17" s="671"/>
      <c r="DB17" s="671"/>
      <c r="DC17" s="671"/>
      <c r="DD17" s="624" t="s">
        <v>108</v>
      </c>
      <c r="DE17" s="619"/>
      <c r="DF17" s="619"/>
      <c r="DG17" s="619"/>
      <c r="DH17" s="619"/>
      <c r="DI17" s="619"/>
      <c r="DJ17" s="619"/>
      <c r="DK17" s="619"/>
      <c r="DL17" s="619"/>
      <c r="DM17" s="619"/>
      <c r="DN17" s="619"/>
      <c r="DO17" s="619"/>
      <c r="DP17" s="620"/>
      <c r="DQ17" s="624">
        <v>1999221</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431570</v>
      </c>
      <c r="S18" s="619"/>
      <c r="T18" s="619"/>
      <c r="U18" s="619"/>
      <c r="V18" s="619"/>
      <c r="W18" s="619"/>
      <c r="X18" s="619"/>
      <c r="Y18" s="620"/>
      <c r="Z18" s="671">
        <v>1.8</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31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594428</v>
      </c>
      <c r="BH19" s="619"/>
      <c r="BI19" s="619"/>
      <c r="BJ19" s="619"/>
      <c r="BK19" s="619"/>
      <c r="BL19" s="619"/>
      <c r="BM19" s="619"/>
      <c r="BN19" s="620"/>
      <c r="BO19" s="671">
        <v>7.8</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13328686</v>
      </c>
      <c r="S20" s="619"/>
      <c r="T20" s="619"/>
      <c r="U20" s="619"/>
      <c r="V20" s="619"/>
      <c r="W20" s="619"/>
      <c r="X20" s="619"/>
      <c r="Y20" s="620"/>
      <c r="Z20" s="671">
        <v>56.4</v>
      </c>
      <c r="AA20" s="671"/>
      <c r="AB20" s="671"/>
      <c r="AC20" s="671"/>
      <c r="AD20" s="672">
        <v>12333023</v>
      </c>
      <c r="AE20" s="672"/>
      <c r="AF20" s="672"/>
      <c r="AG20" s="672"/>
      <c r="AH20" s="672"/>
      <c r="AI20" s="672"/>
      <c r="AJ20" s="672"/>
      <c r="AK20" s="672"/>
      <c r="AL20" s="641">
        <v>99.4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594428</v>
      </c>
      <c r="BH20" s="619"/>
      <c r="BI20" s="619"/>
      <c r="BJ20" s="619"/>
      <c r="BK20" s="619"/>
      <c r="BL20" s="619"/>
      <c r="BM20" s="619"/>
      <c r="BN20" s="620"/>
      <c r="BO20" s="671">
        <v>7.8</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23257251</v>
      </c>
      <c r="CS20" s="619"/>
      <c r="CT20" s="619"/>
      <c r="CU20" s="619"/>
      <c r="CV20" s="619"/>
      <c r="CW20" s="619"/>
      <c r="CX20" s="619"/>
      <c r="CY20" s="620"/>
      <c r="CZ20" s="671">
        <v>100</v>
      </c>
      <c r="DA20" s="671"/>
      <c r="DB20" s="671"/>
      <c r="DC20" s="671"/>
      <c r="DD20" s="624">
        <v>3818053</v>
      </c>
      <c r="DE20" s="619"/>
      <c r="DF20" s="619"/>
      <c r="DG20" s="619"/>
      <c r="DH20" s="619"/>
      <c r="DI20" s="619"/>
      <c r="DJ20" s="619"/>
      <c r="DK20" s="619"/>
      <c r="DL20" s="619"/>
      <c r="DM20" s="619"/>
      <c r="DN20" s="619"/>
      <c r="DO20" s="619"/>
      <c r="DP20" s="620"/>
      <c r="DQ20" s="624">
        <v>14867746</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11941</v>
      </c>
      <c r="S21" s="619"/>
      <c r="T21" s="619"/>
      <c r="U21" s="619"/>
      <c r="V21" s="619"/>
      <c r="W21" s="619"/>
      <c r="X21" s="619"/>
      <c r="Y21" s="620"/>
      <c r="Z21" s="671">
        <v>0.1</v>
      </c>
      <c r="AA21" s="671"/>
      <c r="AB21" s="671"/>
      <c r="AC21" s="671"/>
      <c r="AD21" s="672">
        <v>11941</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30366</v>
      </c>
      <c r="BH21" s="619"/>
      <c r="BI21" s="619"/>
      <c r="BJ21" s="619"/>
      <c r="BK21" s="619"/>
      <c r="BL21" s="619"/>
      <c r="BM21" s="619"/>
      <c r="BN21" s="620"/>
      <c r="BO21" s="671">
        <v>0.4</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120111</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268195</v>
      </c>
      <c r="S23" s="619"/>
      <c r="T23" s="619"/>
      <c r="U23" s="619"/>
      <c r="V23" s="619"/>
      <c r="W23" s="619"/>
      <c r="X23" s="619"/>
      <c r="Y23" s="620"/>
      <c r="Z23" s="671">
        <v>1.1000000000000001</v>
      </c>
      <c r="AA23" s="671"/>
      <c r="AB23" s="671"/>
      <c r="AC23" s="671"/>
      <c r="AD23" s="672">
        <v>11504</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564062</v>
      </c>
      <c r="BH23" s="619"/>
      <c r="BI23" s="619"/>
      <c r="BJ23" s="619"/>
      <c r="BK23" s="619"/>
      <c r="BL23" s="619"/>
      <c r="BM23" s="619"/>
      <c r="BN23" s="620"/>
      <c r="BO23" s="671">
        <v>7.4</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208518</v>
      </c>
      <c r="S24" s="619"/>
      <c r="T24" s="619"/>
      <c r="U24" s="619"/>
      <c r="V24" s="619"/>
      <c r="W24" s="619"/>
      <c r="X24" s="619"/>
      <c r="Y24" s="620"/>
      <c r="Z24" s="671">
        <v>0.9</v>
      </c>
      <c r="AA24" s="671"/>
      <c r="AB24" s="671"/>
      <c r="AC24" s="671"/>
      <c r="AD24" s="672">
        <v>935</v>
      </c>
      <c r="AE24" s="672"/>
      <c r="AF24" s="672"/>
      <c r="AG24" s="672"/>
      <c r="AH24" s="672"/>
      <c r="AI24" s="672"/>
      <c r="AJ24" s="672"/>
      <c r="AK24" s="672"/>
      <c r="AL24" s="641">
        <v>0</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11370128</v>
      </c>
      <c r="CS24" s="669"/>
      <c r="CT24" s="669"/>
      <c r="CU24" s="669"/>
      <c r="CV24" s="669"/>
      <c r="CW24" s="669"/>
      <c r="CX24" s="669"/>
      <c r="CY24" s="716"/>
      <c r="CZ24" s="720">
        <v>48.9</v>
      </c>
      <c r="DA24" s="721"/>
      <c r="DB24" s="721"/>
      <c r="DC24" s="722"/>
      <c r="DD24" s="715">
        <v>7649617</v>
      </c>
      <c r="DE24" s="669"/>
      <c r="DF24" s="669"/>
      <c r="DG24" s="669"/>
      <c r="DH24" s="669"/>
      <c r="DI24" s="669"/>
      <c r="DJ24" s="669"/>
      <c r="DK24" s="716"/>
      <c r="DL24" s="715">
        <v>7237803</v>
      </c>
      <c r="DM24" s="669"/>
      <c r="DN24" s="669"/>
      <c r="DO24" s="669"/>
      <c r="DP24" s="669"/>
      <c r="DQ24" s="669"/>
      <c r="DR24" s="669"/>
      <c r="DS24" s="669"/>
      <c r="DT24" s="669"/>
      <c r="DU24" s="669"/>
      <c r="DV24" s="716"/>
      <c r="DW24" s="717">
        <v>53.9</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4252875</v>
      </c>
      <c r="S25" s="619"/>
      <c r="T25" s="619"/>
      <c r="U25" s="619"/>
      <c r="V25" s="619"/>
      <c r="W25" s="619"/>
      <c r="X25" s="619"/>
      <c r="Y25" s="620"/>
      <c r="Z25" s="671">
        <v>18</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4218071</v>
      </c>
      <c r="CS25" s="637"/>
      <c r="CT25" s="637"/>
      <c r="CU25" s="637"/>
      <c r="CV25" s="637"/>
      <c r="CW25" s="637"/>
      <c r="CX25" s="637"/>
      <c r="CY25" s="638"/>
      <c r="CZ25" s="621">
        <v>18.100000000000001</v>
      </c>
      <c r="DA25" s="639"/>
      <c r="DB25" s="639"/>
      <c r="DC25" s="640"/>
      <c r="DD25" s="624">
        <v>4024044</v>
      </c>
      <c r="DE25" s="637"/>
      <c r="DF25" s="637"/>
      <c r="DG25" s="637"/>
      <c r="DH25" s="637"/>
      <c r="DI25" s="637"/>
      <c r="DJ25" s="637"/>
      <c r="DK25" s="638"/>
      <c r="DL25" s="624">
        <v>3915702</v>
      </c>
      <c r="DM25" s="637"/>
      <c r="DN25" s="637"/>
      <c r="DO25" s="637"/>
      <c r="DP25" s="637"/>
      <c r="DQ25" s="637"/>
      <c r="DR25" s="637"/>
      <c r="DS25" s="637"/>
      <c r="DT25" s="637"/>
      <c r="DU25" s="637"/>
      <c r="DV25" s="638"/>
      <c r="DW25" s="641">
        <v>29.1</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v>1923</v>
      </c>
      <c r="S26" s="619"/>
      <c r="T26" s="619"/>
      <c r="U26" s="619"/>
      <c r="V26" s="619"/>
      <c r="W26" s="619"/>
      <c r="X26" s="619"/>
      <c r="Y26" s="620"/>
      <c r="Z26" s="671">
        <v>0</v>
      </c>
      <c r="AA26" s="671"/>
      <c r="AB26" s="671"/>
      <c r="AC26" s="671"/>
      <c r="AD26" s="672">
        <v>1923</v>
      </c>
      <c r="AE26" s="672"/>
      <c r="AF26" s="672"/>
      <c r="AG26" s="672"/>
      <c r="AH26" s="672"/>
      <c r="AI26" s="672"/>
      <c r="AJ26" s="672"/>
      <c r="AK26" s="672"/>
      <c r="AL26" s="641">
        <v>0</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2652489</v>
      </c>
      <c r="CS26" s="619"/>
      <c r="CT26" s="619"/>
      <c r="CU26" s="619"/>
      <c r="CV26" s="619"/>
      <c r="CW26" s="619"/>
      <c r="CX26" s="619"/>
      <c r="CY26" s="620"/>
      <c r="CZ26" s="621">
        <v>11.4</v>
      </c>
      <c r="DA26" s="639"/>
      <c r="DB26" s="639"/>
      <c r="DC26" s="640"/>
      <c r="DD26" s="624">
        <v>2555940</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1325594</v>
      </c>
      <c r="S27" s="619"/>
      <c r="T27" s="619"/>
      <c r="U27" s="619"/>
      <c r="V27" s="619"/>
      <c r="W27" s="619"/>
      <c r="X27" s="619"/>
      <c r="Y27" s="620"/>
      <c r="Z27" s="671">
        <v>5.6</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7588950</v>
      </c>
      <c r="BH27" s="619"/>
      <c r="BI27" s="619"/>
      <c r="BJ27" s="619"/>
      <c r="BK27" s="619"/>
      <c r="BL27" s="619"/>
      <c r="BM27" s="619"/>
      <c r="BN27" s="620"/>
      <c r="BO27" s="671">
        <v>100</v>
      </c>
      <c r="BP27" s="671"/>
      <c r="BQ27" s="671"/>
      <c r="BR27" s="671"/>
      <c r="BS27" s="624">
        <v>113719</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5015573</v>
      </c>
      <c r="CS27" s="637"/>
      <c r="CT27" s="637"/>
      <c r="CU27" s="637"/>
      <c r="CV27" s="637"/>
      <c r="CW27" s="637"/>
      <c r="CX27" s="637"/>
      <c r="CY27" s="638"/>
      <c r="CZ27" s="621">
        <v>21.6</v>
      </c>
      <c r="DA27" s="639"/>
      <c r="DB27" s="639"/>
      <c r="DC27" s="640"/>
      <c r="DD27" s="624">
        <v>1627027</v>
      </c>
      <c r="DE27" s="637"/>
      <c r="DF27" s="637"/>
      <c r="DG27" s="637"/>
      <c r="DH27" s="637"/>
      <c r="DI27" s="637"/>
      <c r="DJ27" s="637"/>
      <c r="DK27" s="638"/>
      <c r="DL27" s="624">
        <v>1323555</v>
      </c>
      <c r="DM27" s="637"/>
      <c r="DN27" s="637"/>
      <c r="DO27" s="637"/>
      <c r="DP27" s="637"/>
      <c r="DQ27" s="637"/>
      <c r="DR27" s="637"/>
      <c r="DS27" s="637"/>
      <c r="DT27" s="637"/>
      <c r="DU27" s="637"/>
      <c r="DV27" s="638"/>
      <c r="DW27" s="641">
        <v>9.9</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66718</v>
      </c>
      <c r="S28" s="619"/>
      <c r="T28" s="619"/>
      <c r="U28" s="619"/>
      <c r="V28" s="619"/>
      <c r="W28" s="619"/>
      <c r="X28" s="619"/>
      <c r="Y28" s="620"/>
      <c r="Z28" s="671">
        <v>0.3</v>
      </c>
      <c r="AA28" s="671"/>
      <c r="AB28" s="671"/>
      <c r="AC28" s="671"/>
      <c r="AD28" s="672">
        <v>20291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2136484</v>
      </c>
      <c r="CS28" s="619"/>
      <c r="CT28" s="619"/>
      <c r="CU28" s="619"/>
      <c r="CV28" s="619"/>
      <c r="CW28" s="619"/>
      <c r="CX28" s="619"/>
      <c r="CY28" s="620"/>
      <c r="CZ28" s="621">
        <v>9.1999999999999993</v>
      </c>
      <c r="DA28" s="639"/>
      <c r="DB28" s="639"/>
      <c r="DC28" s="640"/>
      <c r="DD28" s="624">
        <v>1998546</v>
      </c>
      <c r="DE28" s="619"/>
      <c r="DF28" s="619"/>
      <c r="DG28" s="619"/>
      <c r="DH28" s="619"/>
      <c r="DI28" s="619"/>
      <c r="DJ28" s="619"/>
      <c r="DK28" s="620"/>
      <c r="DL28" s="624">
        <v>1998546</v>
      </c>
      <c r="DM28" s="619"/>
      <c r="DN28" s="619"/>
      <c r="DO28" s="619"/>
      <c r="DP28" s="619"/>
      <c r="DQ28" s="619"/>
      <c r="DR28" s="619"/>
      <c r="DS28" s="619"/>
      <c r="DT28" s="619"/>
      <c r="DU28" s="619"/>
      <c r="DV28" s="620"/>
      <c r="DW28" s="641">
        <v>14.9</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36239</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706"/>
      <c r="BI29" s="706"/>
      <c r="BJ29" s="706"/>
      <c r="BK29" s="706"/>
      <c r="BL29" s="706"/>
      <c r="BM29" s="706"/>
      <c r="BN29" s="706"/>
      <c r="BO29" s="706"/>
      <c r="BP29" s="706"/>
      <c r="BQ29" s="707"/>
      <c r="BR29" s="678" t="s">
        <v>283</v>
      </c>
      <c r="BS29" s="706"/>
      <c r="BT29" s="706"/>
      <c r="BU29" s="706"/>
      <c r="BV29" s="706"/>
      <c r="BW29" s="706"/>
      <c r="BX29" s="706"/>
      <c r="BY29" s="706"/>
      <c r="BZ29" s="706"/>
      <c r="CA29" s="706"/>
      <c r="CB29" s="707"/>
      <c r="CD29" s="688" t="s">
        <v>284</v>
      </c>
      <c r="CE29" s="689"/>
      <c r="CF29" s="655" t="s">
        <v>285</v>
      </c>
      <c r="CG29" s="652"/>
      <c r="CH29" s="652"/>
      <c r="CI29" s="652"/>
      <c r="CJ29" s="652"/>
      <c r="CK29" s="652"/>
      <c r="CL29" s="652"/>
      <c r="CM29" s="652"/>
      <c r="CN29" s="652"/>
      <c r="CO29" s="652"/>
      <c r="CP29" s="652"/>
      <c r="CQ29" s="653"/>
      <c r="CR29" s="618">
        <v>2135872</v>
      </c>
      <c r="CS29" s="637"/>
      <c r="CT29" s="637"/>
      <c r="CU29" s="637"/>
      <c r="CV29" s="637"/>
      <c r="CW29" s="637"/>
      <c r="CX29" s="637"/>
      <c r="CY29" s="638"/>
      <c r="CZ29" s="621">
        <v>9.1999999999999993</v>
      </c>
      <c r="DA29" s="639"/>
      <c r="DB29" s="639"/>
      <c r="DC29" s="640"/>
      <c r="DD29" s="624">
        <v>1997934</v>
      </c>
      <c r="DE29" s="637"/>
      <c r="DF29" s="637"/>
      <c r="DG29" s="637"/>
      <c r="DH29" s="637"/>
      <c r="DI29" s="637"/>
      <c r="DJ29" s="637"/>
      <c r="DK29" s="638"/>
      <c r="DL29" s="624">
        <v>1997934</v>
      </c>
      <c r="DM29" s="637"/>
      <c r="DN29" s="637"/>
      <c r="DO29" s="637"/>
      <c r="DP29" s="637"/>
      <c r="DQ29" s="637"/>
      <c r="DR29" s="637"/>
      <c r="DS29" s="637"/>
      <c r="DT29" s="637"/>
      <c r="DU29" s="637"/>
      <c r="DV29" s="638"/>
      <c r="DW29" s="641">
        <v>14.9</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262830</v>
      </c>
      <c r="S30" s="619"/>
      <c r="T30" s="619"/>
      <c r="U30" s="619"/>
      <c r="V30" s="619"/>
      <c r="W30" s="619"/>
      <c r="X30" s="619"/>
      <c r="Y30" s="620"/>
      <c r="Z30" s="671">
        <v>1.1000000000000001</v>
      </c>
      <c r="AA30" s="671"/>
      <c r="AB30" s="671"/>
      <c r="AC30" s="671"/>
      <c r="AD30" s="672" t="s">
        <v>108</v>
      </c>
      <c r="AE30" s="672"/>
      <c r="AF30" s="672"/>
      <c r="AG30" s="672"/>
      <c r="AH30" s="672"/>
      <c r="AI30" s="672"/>
      <c r="AJ30" s="672"/>
      <c r="AK30" s="672"/>
      <c r="AL30" s="641" t="s">
        <v>108</v>
      </c>
      <c r="AM30" s="673"/>
      <c r="AN30" s="673"/>
      <c r="AO30" s="674"/>
      <c r="AP30" s="694" t="s">
        <v>287</v>
      </c>
      <c r="AQ30" s="695"/>
      <c r="AR30" s="695"/>
      <c r="AS30" s="695"/>
      <c r="AT30" s="700" t="s">
        <v>288</v>
      </c>
      <c r="AU30" s="182"/>
      <c r="AV30" s="182"/>
      <c r="AW30" s="182"/>
      <c r="AX30" s="703" t="s">
        <v>166</v>
      </c>
      <c r="AY30" s="704"/>
      <c r="AZ30" s="704"/>
      <c r="BA30" s="704"/>
      <c r="BB30" s="704"/>
      <c r="BC30" s="704"/>
      <c r="BD30" s="704"/>
      <c r="BE30" s="704"/>
      <c r="BF30" s="705"/>
      <c r="BG30" s="684">
        <v>99.4</v>
      </c>
      <c r="BH30" s="685"/>
      <c r="BI30" s="685"/>
      <c r="BJ30" s="685"/>
      <c r="BK30" s="685"/>
      <c r="BL30" s="685"/>
      <c r="BM30" s="686">
        <v>94.1</v>
      </c>
      <c r="BN30" s="685"/>
      <c r="BO30" s="685"/>
      <c r="BP30" s="685"/>
      <c r="BQ30" s="687"/>
      <c r="BR30" s="684">
        <v>99.1</v>
      </c>
      <c r="BS30" s="685"/>
      <c r="BT30" s="685"/>
      <c r="BU30" s="685"/>
      <c r="BV30" s="685"/>
      <c r="BW30" s="685"/>
      <c r="BX30" s="686">
        <v>94.1</v>
      </c>
      <c r="BY30" s="685"/>
      <c r="BZ30" s="685"/>
      <c r="CA30" s="685"/>
      <c r="CB30" s="687"/>
      <c r="CD30" s="690"/>
      <c r="CE30" s="691"/>
      <c r="CF30" s="655" t="s">
        <v>289</v>
      </c>
      <c r="CG30" s="652"/>
      <c r="CH30" s="652"/>
      <c r="CI30" s="652"/>
      <c r="CJ30" s="652"/>
      <c r="CK30" s="652"/>
      <c r="CL30" s="652"/>
      <c r="CM30" s="652"/>
      <c r="CN30" s="652"/>
      <c r="CO30" s="652"/>
      <c r="CP30" s="652"/>
      <c r="CQ30" s="653"/>
      <c r="CR30" s="618">
        <v>1862380</v>
      </c>
      <c r="CS30" s="619"/>
      <c r="CT30" s="619"/>
      <c r="CU30" s="619"/>
      <c r="CV30" s="619"/>
      <c r="CW30" s="619"/>
      <c r="CX30" s="619"/>
      <c r="CY30" s="620"/>
      <c r="CZ30" s="621">
        <v>8</v>
      </c>
      <c r="DA30" s="639"/>
      <c r="DB30" s="639"/>
      <c r="DC30" s="640"/>
      <c r="DD30" s="624">
        <v>1724455</v>
      </c>
      <c r="DE30" s="619"/>
      <c r="DF30" s="619"/>
      <c r="DG30" s="619"/>
      <c r="DH30" s="619"/>
      <c r="DI30" s="619"/>
      <c r="DJ30" s="619"/>
      <c r="DK30" s="620"/>
      <c r="DL30" s="624">
        <v>1724455</v>
      </c>
      <c r="DM30" s="619"/>
      <c r="DN30" s="619"/>
      <c r="DO30" s="619"/>
      <c r="DP30" s="619"/>
      <c r="DQ30" s="619"/>
      <c r="DR30" s="619"/>
      <c r="DS30" s="619"/>
      <c r="DT30" s="619"/>
      <c r="DU30" s="619"/>
      <c r="DV30" s="620"/>
      <c r="DW30" s="641">
        <v>12.8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426566</v>
      </c>
      <c r="S31" s="619"/>
      <c r="T31" s="619"/>
      <c r="U31" s="619"/>
      <c r="V31" s="619"/>
      <c r="W31" s="619"/>
      <c r="X31" s="619"/>
      <c r="Y31" s="620"/>
      <c r="Z31" s="671">
        <v>1.8</v>
      </c>
      <c r="AA31" s="671"/>
      <c r="AB31" s="671"/>
      <c r="AC31" s="671"/>
      <c r="AD31" s="672" t="s">
        <v>108</v>
      </c>
      <c r="AE31" s="672"/>
      <c r="AF31" s="672"/>
      <c r="AG31" s="672"/>
      <c r="AH31" s="672"/>
      <c r="AI31" s="672"/>
      <c r="AJ31" s="672"/>
      <c r="AK31" s="672"/>
      <c r="AL31" s="641" t="s">
        <v>108</v>
      </c>
      <c r="AM31" s="673"/>
      <c r="AN31" s="673"/>
      <c r="AO31" s="674"/>
      <c r="AP31" s="696"/>
      <c r="AQ31" s="697"/>
      <c r="AR31" s="697"/>
      <c r="AS31" s="697"/>
      <c r="AT31" s="701"/>
      <c r="AU31" s="181" t="s">
        <v>291</v>
      </c>
      <c r="AV31" s="181"/>
      <c r="AW31" s="181"/>
      <c r="AX31" s="615" t="s">
        <v>292</v>
      </c>
      <c r="AY31" s="616"/>
      <c r="AZ31" s="616"/>
      <c r="BA31" s="616"/>
      <c r="BB31" s="616"/>
      <c r="BC31" s="616"/>
      <c r="BD31" s="616"/>
      <c r="BE31" s="616"/>
      <c r="BF31" s="617"/>
      <c r="BG31" s="682">
        <v>99.1</v>
      </c>
      <c r="BH31" s="637"/>
      <c r="BI31" s="637"/>
      <c r="BJ31" s="637"/>
      <c r="BK31" s="637"/>
      <c r="BL31" s="637"/>
      <c r="BM31" s="673">
        <v>95.3</v>
      </c>
      <c r="BN31" s="683"/>
      <c r="BO31" s="683"/>
      <c r="BP31" s="683"/>
      <c r="BQ31" s="647"/>
      <c r="BR31" s="682">
        <v>98.8</v>
      </c>
      <c r="BS31" s="637"/>
      <c r="BT31" s="637"/>
      <c r="BU31" s="637"/>
      <c r="BV31" s="637"/>
      <c r="BW31" s="637"/>
      <c r="BX31" s="673">
        <v>93.8</v>
      </c>
      <c r="BY31" s="683"/>
      <c r="BZ31" s="683"/>
      <c r="CA31" s="683"/>
      <c r="CB31" s="647"/>
      <c r="CD31" s="690"/>
      <c r="CE31" s="691"/>
      <c r="CF31" s="655" t="s">
        <v>293</v>
      </c>
      <c r="CG31" s="652"/>
      <c r="CH31" s="652"/>
      <c r="CI31" s="652"/>
      <c r="CJ31" s="652"/>
      <c r="CK31" s="652"/>
      <c r="CL31" s="652"/>
      <c r="CM31" s="652"/>
      <c r="CN31" s="652"/>
      <c r="CO31" s="652"/>
      <c r="CP31" s="652"/>
      <c r="CQ31" s="653"/>
      <c r="CR31" s="618">
        <v>273492</v>
      </c>
      <c r="CS31" s="637"/>
      <c r="CT31" s="637"/>
      <c r="CU31" s="637"/>
      <c r="CV31" s="637"/>
      <c r="CW31" s="637"/>
      <c r="CX31" s="637"/>
      <c r="CY31" s="638"/>
      <c r="CZ31" s="621">
        <v>1.2</v>
      </c>
      <c r="DA31" s="639"/>
      <c r="DB31" s="639"/>
      <c r="DC31" s="640"/>
      <c r="DD31" s="624">
        <v>273479</v>
      </c>
      <c r="DE31" s="637"/>
      <c r="DF31" s="637"/>
      <c r="DG31" s="637"/>
      <c r="DH31" s="637"/>
      <c r="DI31" s="637"/>
      <c r="DJ31" s="637"/>
      <c r="DK31" s="638"/>
      <c r="DL31" s="624">
        <v>273479</v>
      </c>
      <c r="DM31" s="637"/>
      <c r="DN31" s="637"/>
      <c r="DO31" s="637"/>
      <c r="DP31" s="637"/>
      <c r="DQ31" s="637"/>
      <c r="DR31" s="637"/>
      <c r="DS31" s="637"/>
      <c r="DT31" s="637"/>
      <c r="DU31" s="637"/>
      <c r="DV31" s="638"/>
      <c r="DW31" s="641">
        <v>2</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605216</v>
      </c>
      <c r="S32" s="619"/>
      <c r="T32" s="619"/>
      <c r="U32" s="619"/>
      <c r="V32" s="619"/>
      <c r="W32" s="619"/>
      <c r="X32" s="619"/>
      <c r="Y32" s="620"/>
      <c r="Z32" s="671">
        <v>2.6</v>
      </c>
      <c r="AA32" s="671"/>
      <c r="AB32" s="671"/>
      <c r="AC32" s="671"/>
      <c r="AD32" s="672">
        <v>30496</v>
      </c>
      <c r="AE32" s="672"/>
      <c r="AF32" s="672"/>
      <c r="AG32" s="672"/>
      <c r="AH32" s="672"/>
      <c r="AI32" s="672"/>
      <c r="AJ32" s="672"/>
      <c r="AK32" s="672"/>
      <c r="AL32" s="641">
        <v>0.2</v>
      </c>
      <c r="AM32" s="673"/>
      <c r="AN32" s="673"/>
      <c r="AO32" s="674"/>
      <c r="AP32" s="698"/>
      <c r="AQ32" s="699"/>
      <c r="AR32" s="699"/>
      <c r="AS32" s="699"/>
      <c r="AT32" s="702"/>
      <c r="AU32" s="183"/>
      <c r="AV32" s="183"/>
      <c r="AW32" s="183"/>
      <c r="AX32" s="599" t="s">
        <v>295</v>
      </c>
      <c r="AY32" s="600"/>
      <c r="AZ32" s="600"/>
      <c r="BA32" s="600"/>
      <c r="BB32" s="600"/>
      <c r="BC32" s="600"/>
      <c r="BD32" s="600"/>
      <c r="BE32" s="600"/>
      <c r="BF32" s="601"/>
      <c r="BG32" s="681">
        <v>99.5</v>
      </c>
      <c r="BH32" s="603"/>
      <c r="BI32" s="603"/>
      <c r="BJ32" s="603"/>
      <c r="BK32" s="603"/>
      <c r="BL32" s="603"/>
      <c r="BM32" s="666">
        <v>95.3</v>
      </c>
      <c r="BN32" s="603"/>
      <c r="BO32" s="603"/>
      <c r="BP32" s="603"/>
      <c r="BQ32" s="660"/>
      <c r="BR32" s="681">
        <v>99.2</v>
      </c>
      <c r="BS32" s="603"/>
      <c r="BT32" s="603"/>
      <c r="BU32" s="603"/>
      <c r="BV32" s="603"/>
      <c r="BW32" s="603"/>
      <c r="BX32" s="666">
        <v>93.7</v>
      </c>
      <c r="BY32" s="603"/>
      <c r="BZ32" s="603"/>
      <c r="CA32" s="603"/>
      <c r="CB32" s="660"/>
      <c r="CD32" s="692"/>
      <c r="CE32" s="693"/>
      <c r="CF32" s="655" t="s">
        <v>296</v>
      </c>
      <c r="CG32" s="652"/>
      <c r="CH32" s="652"/>
      <c r="CI32" s="652"/>
      <c r="CJ32" s="652"/>
      <c r="CK32" s="652"/>
      <c r="CL32" s="652"/>
      <c r="CM32" s="652"/>
      <c r="CN32" s="652"/>
      <c r="CO32" s="652"/>
      <c r="CP32" s="652"/>
      <c r="CQ32" s="653"/>
      <c r="CR32" s="618">
        <v>612</v>
      </c>
      <c r="CS32" s="619"/>
      <c r="CT32" s="619"/>
      <c r="CU32" s="619"/>
      <c r="CV32" s="619"/>
      <c r="CW32" s="619"/>
      <c r="CX32" s="619"/>
      <c r="CY32" s="620"/>
      <c r="CZ32" s="621">
        <v>0</v>
      </c>
      <c r="DA32" s="639"/>
      <c r="DB32" s="639"/>
      <c r="DC32" s="640"/>
      <c r="DD32" s="624">
        <v>612</v>
      </c>
      <c r="DE32" s="619"/>
      <c r="DF32" s="619"/>
      <c r="DG32" s="619"/>
      <c r="DH32" s="619"/>
      <c r="DI32" s="619"/>
      <c r="DJ32" s="619"/>
      <c r="DK32" s="620"/>
      <c r="DL32" s="624">
        <v>612</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2715000</v>
      </c>
      <c r="S33" s="619"/>
      <c r="T33" s="619"/>
      <c r="U33" s="619"/>
      <c r="V33" s="619"/>
      <c r="W33" s="619"/>
      <c r="X33" s="619"/>
      <c r="Y33" s="620"/>
      <c r="Z33" s="671">
        <v>11.5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8051225</v>
      </c>
      <c r="CS33" s="637"/>
      <c r="CT33" s="637"/>
      <c r="CU33" s="637"/>
      <c r="CV33" s="637"/>
      <c r="CW33" s="637"/>
      <c r="CX33" s="637"/>
      <c r="CY33" s="638"/>
      <c r="CZ33" s="621">
        <v>34.6</v>
      </c>
      <c r="DA33" s="639"/>
      <c r="DB33" s="639"/>
      <c r="DC33" s="640"/>
      <c r="DD33" s="624">
        <v>6553685</v>
      </c>
      <c r="DE33" s="637"/>
      <c r="DF33" s="637"/>
      <c r="DG33" s="637"/>
      <c r="DH33" s="637"/>
      <c r="DI33" s="637"/>
      <c r="DJ33" s="637"/>
      <c r="DK33" s="638"/>
      <c r="DL33" s="624">
        <v>4954709</v>
      </c>
      <c r="DM33" s="637"/>
      <c r="DN33" s="637"/>
      <c r="DO33" s="637"/>
      <c r="DP33" s="637"/>
      <c r="DQ33" s="637"/>
      <c r="DR33" s="637"/>
      <c r="DS33" s="637"/>
      <c r="DT33" s="637"/>
      <c r="DU33" s="637"/>
      <c r="DV33" s="638"/>
      <c r="DW33" s="641">
        <v>36.9</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3464360</v>
      </c>
      <c r="CS34" s="619"/>
      <c r="CT34" s="619"/>
      <c r="CU34" s="619"/>
      <c r="CV34" s="619"/>
      <c r="CW34" s="619"/>
      <c r="CX34" s="619"/>
      <c r="CY34" s="620"/>
      <c r="CZ34" s="621">
        <v>14.9</v>
      </c>
      <c r="DA34" s="639"/>
      <c r="DB34" s="639"/>
      <c r="DC34" s="640"/>
      <c r="DD34" s="624">
        <v>2940409</v>
      </c>
      <c r="DE34" s="619"/>
      <c r="DF34" s="619"/>
      <c r="DG34" s="619"/>
      <c r="DH34" s="619"/>
      <c r="DI34" s="619"/>
      <c r="DJ34" s="619"/>
      <c r="DK34" s="620"/>
      <c r="DL34" s="624">
        <v>2211249</v>
      </c>
      <c r="DM34" s="619"/>
      <c r="DN34" s="619"/>
      <c r="DO34" s="619"/>
      <c r="DP34" s="619"/>
      <c r="DQ34" s="619"/>
      <c r="DR34" s="619"/>
      <c r="DS34" s="619"/>
      <c r="DT34" s="619"/>
      <c r="DU34" s="619"/>
      <c r="DV34" s="620"/>
      <c r="DW34" s="641">
        <v>16.5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1026600</v>
      </c>
      <c r="S35" s="619"/>
      <c r="T35" s="619"/>
      <c r="U35" s="619"/>
      <c r="V35" s="619"/>
      <c r="W35" s="619"/>
      <c r="X35" s="619"/>
      <c r="Y35" s="620"/>
      <c r="Z35" s="671">
        <v>4.3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2675599</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11232</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466395</v>
      </c>
      <c r="CS35" s="637"/>
      <c r="CT35" s="637"/>
      <c r="CU35" s="637"/>
      <c r="CV35" s="637"/>
      <c r="CW35" s="637"/>
      <c r="CX35" s="637"/>
      <c r="CY35" s="638"/>
      <c r="CZ35" s="621">
        <v>2</v>
      </c>
      <c r="DA35" s="639"/>
      <c r="DB35" s="639"/>
      <c r="DC35" s="640"/>
      <c r="DD35" s="624">
        <v>404072</v>
      </c>
      <c r="DE35" s="637"/>
      <c r="DF35" s="637"/>
      <c r="DG35" s="637"/>
      <c r="DH35" s="637"/>
      <c r="DI35" s="637"/>
      <c r="DJ35" s="637"/>
      <c r="DK35" s="638"/>
      <c r="DL35" s="624">
        <v>393866</v>
      </c>
      <c r="DM35" s="637"/>
      <c r="DN35" s="637"/>
      <c r="DO35" s="637"/>
      <c r="DP35" s="637"/>
      <c r="DQ35" s="637"/>
      <c r="DR35" s="637"/>
      <c r="DS35" s="637"/>
      <c r="DT35" s="637"/>
      <c r="DU35" s="637"/>
      <c r="DV35" s="638"/>
      <c r="DW35" s="641">
        <v>2.9</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23630412</v>
      </c>
      <c r="S36" s="659"/>
      <c r="T36" s="659"/>
      <c r="U36" s="659"/>
      <c r="V36" s="659"/>
      <c r="W36" s="659"/>
      <c r="X36" s="659"/>
      <c r="Y36" s="662"/>
      <c r="Z36" s="663">
        <v>100</v>
      </c>
      <c r="AA36" s="663"/>
      <c r="AB36" s="663"/>
      <c r="AC36" s="663"/>
      <c r="AD36" s="664">
        <v>12410113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483679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-231943</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1020557</v>
      </c>
      <c r="CS36" s="619"/>
      <c r="CT36" s="619"/>
      <c r="CU36" s="619"/>
      <c r="CV36" s="619"/>
      <c r="CW36" s="619"/>
      <c r="CX36" s="619"/>
      <c r="CY36" s="620"/>
      <c r="CZ36" s="621">
        <v>4.4000000000000004</v>
      </c>
      <c r="DA36" s="639"/>
      <c r="DB36" s="639"/>
      <c r="DC36" s="640"/>
      <c r="DD36" s="624">
        <v>866867</v>
      </c>
      <c r="DE36" s="619"/>
      <c r="DF36" s="619"/>
      <c r="DG36" s="619"/>
      <c r="DH36" s="619"/>
      <c r="DI36" s="619"/>
      <c r="DJ36" s="619"/>
      <c r="DK36" s="620"/>
      <c r="DL36" s="624">
        <v>476331</v>
      </c>
      <c r="DM36" s="619"/>
      <c r="DN36" s="619"/>
      <c r="DO36" s="619"/>
      <c r="DP36" s="619"/>
      <c r="DQ36" s="619"/>
      <c r="DR36" s="619"/>
      <c r="DS36" s="619"/>
      <c r="DT36" s="619"/>
      <c r="DU36" s="619"/>
      <c r="DV36" s="620"/>
      <c r="DW36" s="641">
        <v>3.5</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69373</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8821</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17815</v>
      </c>
      <c r="CS37" s="637"/>
      <c r="CT37" s="637"/>
      <c r="CU37" s="637"/>
      <c r="CV37" s="637"/>
      <c r="CW37" s="637"/>
      <c r="CX37" s="637"/>
      <c r="CY37" s="638"/>
      <c r="CZ37" s="621">
        <v>0.1</v>
      </c>
      <c r="DA37" s="639"/>
      <c r="DB37" s="639"/>
      <c r="DC37" s="640"/>
      <c r="DD37" s="624">
        <v>17815</v>
      </c>
      <c r="DE37" s="637"/>
      <c r="DF37" s="637"/>
      <c r="DG37" s="637"/>
      <c r="DH37" s="637"/>
      <c r="DI37" s="637"/>
      <c r="DJ37" s="637"/>
      <c r="DK37" s="638"/>
      <c r="DL37" s="624">
        <v>17815</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278</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14183</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2606226</v>
      </c>
      <c r="CS38" s="619"/>
      <c r="CT38" s="619"/>
      <c r="CU38" s="619"/>
      <c r="CV38" s="619"/>
      <c r="CW38" s="619"/>
      <c r="CX38" s="619"/>
      <c r="CY38" s="620"/>
      <c r="CZ38" s="621">
        <v>11.2</v>
      </c>
      <c r="DA38" s="639"/>
      <c r="DB38" s="639"/>
      <c r="DC38" s="640"/>
      <c r="DD38" s="624">
        <v>2161287</v>
      </c>
      <c r="DE38" s="619"/>
      <c r="DF38" s="619"/>
      <c r="DG38" s="619"/>
      <c r="DH38" s="619"/>
      <c r="DI38" s="619"/>
      <c r="DJ38" s="619"/>
      <c r="DK38" s="620"/>
      <c r="DL38" s="624">
        <v>1873263</v>
      </c>
      <c r="DM38" s="619"/>
      <c r="DN38" s="619"/>
      <c r="DO38" s="619"/>
      <c r="DP38" s="619"/>
      <c r="DQ38" s="619"/>
      <c r="DR38" s="619"/>
      <c r="DS38" s="619"/>
      <c r="DT38" s="619"/>
      <c r="DU38" s="619"/>
      <c r="DV38" s="620"/>
      <c r="DW38" s="641">
        <v>13.9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82</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240895</v>
      </c>
      <c r="CS39" s="637"/>
      <c r="CT39" s="637"/>
      <c r="CU39" s="637"/>
      <c r="CV39" s="637"/>
      <c r="CW39" s="637"/>
      <c r="CX39" s="637"/>
      <c r="CY39" s="638"/>
      <c r="CZ39" s="621">
        <v>1</v>
      </c>
      <c r="DA39" s="639"/>
      <c r="DB39" s="639"/>
      <c r="DC39" s="640"/>
      <c r="DD39" s="624">
        <v>181050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635167</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89</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252792</v>
      </c>
      <c r="CS40" s="619"/>
      <c r="CT40" s="619"/>
      <c r="CU40" s="619"/>
      <c r="CV40" s="619"/>
      <c r="CW40" s="619"/>
      <c r="CX40" s="619"/>
      <c r="CY40" s="620"/>
      <c r="CZ40" s="621">
        <v>1.1000000000000001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1487102</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345</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3835898</v>
      </c>
      <c r="CS42" s="619"/>
      <c r="CT42" s="619"/>
      <c r="CU42" s="619"/>
      <c r="CV42" s="619"/>
      <c r="CW42" s="619"/>
      <c r="CX42" s="619"/>
      <c r="CY42" s="620"/>
      <c r="CZ42" s="621">
        <v>16.5</v>
      </c>
      <c r="DA42" s="622"/>
      <c r="DB42" s="622"/>
      <c r="DC42" s="623"/>
      <c r="DD42" s="624">
        <v>664444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73854</v>
      </c>
      <c r="CS43" s="637"/>
      <c r="CT43" s="637"/>
      <c r="CU43" s="637"/>
      <c r="CV43" s="637"/>
      <c r="CW43" s="637"/>
      <c r="CX43" s="637"/>
      <c r="CY43" s="638"/>
      <c r="CZ43" s="621">
        <v>0.3</v>
      </c>
      <c r="DA43" s="639"/>
      <c r="DB43" s="639"/>
      <c r="DC43" s="640"/>
      <c r="DD43" s="624">
        <v>72473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3818053</v>
      </c>
      <c r="CS44" s="619"/>
      <c r="CT44" s="619"/>
      <c r="CU44" s="619"/>
      <c r="CV44" s="619"/>
      <c r="CW44" s="619"/>
      <c r="CX44" s="619"/>
      <c r="CY44" s="620"/>
      <c r="CZ44" s="621">
        <v>16.399999999999999</v>
      </c>
      <c r="DA44" s="622"/>
      <c r="DB44" s="622"/>
      <c r="DC44" s="623"/>
      <c r="DD44" s="624">
        <v>664199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2413025</v>
      </c>
      <c r="CS45" s="637"/>
      <c r="CT45" s="637"/>
      <c r="CU45" s="637"/>
      <c r="CV45" s="637"/>
      <c r="CW45" s="637"/>
      <c r="CX45" s="637"/>
      <c r="CY45" s="638"/>
      <c r="CZ45" s="621">
        <v>10.4</v>
      </c>
      <c r="DA45" s="639"/>
      <c r="DB45" s="639"/>
      <c r="DC45" s="640"/>
      <c r="DD45" s="624">
        <v>218095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1358877</v>
      </c>
      <c r="CS46" s="619"/>
      <c r="CT46" s="619"/>
      <c r="CU46" s="619"/>
      <c r="CV46" s="619"/>
      <c r="CW46" s="619"/>
      <c r="CX46" s="619"/>
      <c r="CY46" s="620"/>
      <c r="CZ46" s="621">
        <v>5.8</v>
      </c>
      <c r="DA46" s="622"/>
      <c r="DB46" s="622"/>
      <c r="DC46" s="623"/>
      <c r="DD46" s="624">
        <v>443803</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17845</v>
      </c>
      <c r="CS47" s="637"/>
      <c r="CT47" s="637"/>
      <c r="CU47" s="637"/>
      <c r="CV47" s="637"/>
      <c r="CW47" s="637"/>
      <c r="CX47" s="637"/>
      <c r="CY47" s="638"/>
      <c r="CZ47" s="621">
        <v>0.1</v>
      </c>
      <c r="DA47" s="639"/>
      <c r="DB47" s="639"/>
      <c r="DC47" s="640"/>
      <c r="DD47" s="624">
        <v>245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23257251</v>
      </c>
      <c r="CS49" s="603"/>
      <c r="CT49" s="603"/>
      <c r="CU49" s="603"/>
      <c r="CV49" s="603"/>
      <c r="CW49" s="603"/>
      <c r="CX49" s="603"/>
      <c r="CY49" s="604"/>
      <c r="CZ49" s="605">
        <v>100</v>
      </c>
      <c r="DA49" s="606"/>
      <c r="DB49" s="606"/>
      <c r="DC49" s="607"/>
      <c r="DD49" s="608">
        <v>14867746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23884</v>
      </c>
      <c r="R7" s="1131"/>
      <c r="S7" s="1131"/>
      <c r="T7" s="1131"/>
      <c r="U7" s="1131"/>
      <c r="V7" s="1131">
        <v>23511</v>
      </c>
      <c r="W7" s="1131"/>
      <c r="X7" s="1131"/>
      <c r="Y7" s="1131"/>
      <c r="Z7" s="1131"/>
      <c r="AA7" s="1131">
        <v>373</v>
      </c>
      <c r="AB7" s="1131"/>
      <c r="AC7" s="1131"/>
      <c r="AD7" s="1131"/>
      <c r="AE7" s="1132"/>
      <c r="AF7" s="1133">
        <v>368</v>
      </c>
      <c r="AG7" s="1134"/>
      <c r="AH7" s="1134"/>
      <c r="AI7" s="1134"/>
      <c r="AJ7" s="1135"/>
      <c r="AK7" s="1117">
        <v>239</v>
      </c>
      <c r="AL7" s="1118"/>
      <c r="AM7" s="1118"/>
      <c r="AN7" s="1118"/>
      <c r="AO7" s="1118"/>
      <c r="AP7" s="1118">
        <v>25394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539</v>
      </c>
      <c r="BT7" s="1122"/>
      <c r="BU7" s="1122"/>
      <c r="BV7" s="1122"/>
      <c r="BW7" s="1122"/>
      <c r="BX7" s="1122"/>
      <c r="BY7" s="1122"/>
      <c r="BZ7" s="1122"/>
      <c r="CA7" s="1122"/>
      <c r="CB7" s="1122"/>
      <c r="CC7" s="1122"/>
      <c r="CD7" s="1122"/>
      <c r="CE7" s="1122"/>
      <c r="CF7" s="1122"/>
      <c r="CG7" s="1123"/>
      <c r="CH7" s="1114">
        <v>1</v>
      </c>
      <c r="CI7" s="1115"/>
      <c r="CJ7" s="1115"/>
      <c r="CK7" s="1115"/>
      <c r="CL7" s="1116"/>
      <c r="CM7" s="1114">
        <v>11</v>
      </c>
      <c r="CN7" s="1115"/>
      <c r="CO7" s="1115"/>
      <c r="CP7" s="1115"/>
      <c r="CQ7" s="1116"/>
      <c r="CR7" s="1114">
        <v>10</v>
      </c>
      <c r="CS7" s="1115"/>
      <c r="CT7" s="1115"/>
      <c r="CU7" s="1115"/>
      <c r="CV7" s="1116"/>
      <c r="CW7" s="1114" t="s">
        <v>534</v>
      </c>
      <c r="CX7" s="1115"/>
      <c r="CY7" s="1115"/>
      <c r="CZ7" s="1115"/>
      <c r="DA7" s="1116"/>
      <c r="DB7" s="1114" t="s">
        <v>534</v>
      </c>
      <c r="DC7" s="1115"/>
      <c r="DD7" s="1115"/>
      <c r="DE7" s="1115"/>
      <c r="DF7" s="1116"/>
      <c r="DG7" s="1114" t="s">
        <v>534</v>
      </c>
      <c r="DH7" s="1115"/>
      <c r="DI7" s="1115"/>
      <c r="DJ7" s="1115"/>
      <c r="DK7" s="1116"/>
      <c r="DL7" s="1114" t="s">
        <v>534</v>
      </c>
      <c r="DM7" s="1115"/>
      <c r="DN7" s="1115"/>
      <c r="DO7" s="1115"/>
      <c r="DP7" s="1116"/>
      <c r="DQ7" s="1114" t="s">
        <v>534</v>
      </c>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67</v>
      </c>
      <c r="R8" s="1070"/>
      <c r="S8" s="1070"/>
      <c r="T8" s="1070"/>
      <c r="U8" s="1070"/>
      <c r="V8" s="1070">
        <v>67</v>
      </c>
      <c r="W8" s="1070"/>
      <c r="X8" s="1070"/>
      <c r="Y8" s="1070"/>
      <c r="Z8" s="1070"/>
      <c r="AA8" s="1070" t="s">
        <v>534</v>
      </c>
      <c r="AB8" s="1070"/>
      <c r="AC8" s="1070"/>
      <c r="AD8" s="1070"/>
      <c r="AE8" s="1071"/>
      <c r="AF8" s="1063" t="s">
        <v>108</v>
      </c>
      <c r="AG8" s="1064"/>
      <c r="AH8" s="1064"/>
      <c r="AI8" s="1064"/>
      <c r="AJ8" s="1065"/>
      <c r="AK8" s="1112">
        <v>24</v>
      </c>
      <c r="AL8" s="1113"/>
      <c r="AM8" s="1113"/>
      <c r="AN8" s="1113"/>
      <c r="AO8" s="1113"/>
      <c r="AP8" s="1113">
        <v>80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540</v>
      </c>
      <c r="BS8" s="1040" t="s">
        <v>541</v>
      </c>
      <c r="BT8" s="1041"/>
      <c r="BU8" s="1041"/>
      <c r="BV8" s="1041"/>
      <c r="BW8" s="1041"/>
      <c r="BX8" s="1041"/>
      <c r="BY8" s="1041"/>
      <c r="BZ8" s="1041"/>
      <c r="CA8" s="1041"/>
      <c r="CB8" s="1041"/>
      <c r="CC8" s="1041"/>
      <c r="CD8" s="1041"/>
      <c r="CE8" s="1041"/>
      <c r="CF8" s="1041"/>
      <c r="CG8" s="1042"/>
      <c r="CH8" s="1015">
        <v>312</v>
      </c>
      <c r="CI8" s="1016"/>
      <c r="CJ8" s="1016"/>
      <c r="CK8" s="1016"/>
      <c r="CL8" s="1017"/>
      <c r="CM8" s="1015">
        <v>1052</v>
      </c>
      <c r="CN8" s="1016"/>
      <c r="CO8" s="1016"/>
      <c r="CP8" s="1016"/>
      <c r="CQ8" s="1017"/>
      <c r="CR8" s="1015">
        <v>5</v>
      </c>
      <c r="CS8" s="1016"/>
      <c r="CT8" s="1016"/>
      <c r="CU8" s="1016"/>
      <c r="CV8" s="1017"/>
      <c r="CW8" s="1015" t="s">
        <v>534</v>
      </c>
      <c r="CX8" s="1016"/>
      <c r="CY8" s="1016"/>
      <c r="CZ8" s="1016"/>
      <c r="DA8" s="1017"/>
      <c r="DB8" s="1015" t="s">
        <v>534</v>
      </c>
      <c r="DC8" s="1016"/>
      <c r="DD8" s="1016"/>
      <c r="DE8" s="1016"/>
      <c r="DF8" s="1017"/>
      <c r="DG8" s="1015" t="s">
        <v>534</v>
      </c>
      <c r="DH8" s="1016"/>
      <c r="DI8" s="1016"/>
      <c r="DJ8" s="1016"/>
      <c r="DK8" s="1017"/>
      <c r="DL8" s="1015" t="s">
        <v>534</v>
      </c>
      <c r="DM8" s="1016"/>
      <c r="DN8" s="1016"/>
      <c r="DO8" s="1016"/>
      <c r="DP8" s="1017"/>
      <c r="DQ8" s="1015" t="s">
        <v>534</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23951</v>
      </c>
      <c r="R23" s="1095"/>
      <c r="S23" s="1095"/>
      <c r="T23" s="1095"/>
      <c r="U23" s="1095"/>
      <c r="V23" s="1095">
        <v>23578</v>
      </c>
      <c r="W23" s="1095"/>
      <c r="X23" s="1095"/>
      <c r="Y23" s="1095"/>
      <c r="Z23" s="1095"/>
      <c r="AA23" s="1095">
        <v>373</v>
      </c>
      <c r="AB23" s="1095"/>
      <c r="AC23" s="1095"/>
      <c r="AD23" s="1095"/>
      <c r="AE23" s="1096"/>
      <c r="AF23" s="1097">
        <v>368</v>
      </c>
      <c r="AG23" s="1095"/>
      <c r="AH23" s="1095"/>
      <c r="AI23" s="1095"/>
      <c r="AJ23" s="1098"/>
      <c r="AK23" s="1099"/>
      <c r="AL23" s="1100"/>
      <c r="AM23" s="1100"/>
      <c r="AN23" s="1100"/>
      <c r="AO23" s="1100"/>
      <c r="AP23" s="1095">
        <v>25474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7756</v>
      </c>
      <c r="R28" s="1080"/>
      <c r="S28" s="1080"/>
      <c r="T28" s="1080"/>
      <c r="U28" s="1080"/>
      <c r="V28" s="1080">
        <v>7745</v>
      </c>
      <c r="W28" s="1080"/>
      <c r="X28" s="1080"/>
      <c r="Y28" s="1080"/>
      <c r="Z28" s="1080"/>
      <c r="AA28" s="1080">
        <v>11</v>
      </c>
      <c r="AB28" s="1080"/>
      <c r="AC28" s="1080"/>
      <c r="AD28" s="1080"/>
      <c r="AE28" s="1081"/>
      <c r="AF28" s="1082">
        <v>11</v>
      </c>
      <c r="AG28" s="1080"/>
      <c r="AH28" s="1080"/>
      <c r="AI28" s="1080"/>
      <c r="AJ28" s="1083"/>
      <c r="AK28" s="1084">
        <v>568</v>
      </c>
      <c r="AL28" s="1072"/>
      <c r="AM28" s="1072"/>
      <c r="AN28" s="1072"/>
      <c r="AO28" s="1072"/>
      <c r="AP28" s="1072" t="s">
        <v>534</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376</v>
      </c>
      <c r="C29" s="1058"/>
      <c r="D29" s="1058"/>
      <c r="E29" s="1058"/>
      <c r="F29" s="1058"/>
      <c r="G29" s="1058"/>
      <c r="H29" s="1058"/>
      <c r="I29" s="1058"/>
      <c r="J29" s="1058"/>
      <c r="K29" s="1058"/>
      <c r="L29" s="1058"/>
      <c r="M29" s="1058"/>
      <c r="N29" s="1058"/>
      <c r="O29" s="1058"/>
      <c r="P29" s="1059"/>
      <c r="Q29" s="1069">
        <v>3911</v>
      </c>
      <c r="R29" s="1070"/>
      <c r="S29" s="1070"/>
      <c r="T29" s="1070"/>
      <c r="U29" s="1070"/>
      <c r="V29" s="1070">
        <v>3806</v>
      </c>
      <c r="W29" s="1070"/>
      <c r="X29" s="1070"/>
      <c r="Y29" s="1070"/>
      <c r="Z29" s="1070"/>
      <c r="AA29" s="1070">
        <v>105</v>
      </c>
      <c r="AB29" s="1070"/>
      <c r="AC29" s="1070"/>
      <c r="AD29" s="1070"/>
      <c r="AE29" s="1071"/>
      <c r="AF29" s="1063">
        <v>105</v>
      </c>
      <c r="AG29" s="1064"/>
      <c r="AH29" s="1064"/>
      <c r="AI29" s="1064"/>
      <c r="AJ29" s="1065"/>
      <c r="AK29" s="1006">
        <v>565</v>
      </c>
      <c r="AL29" s="997"/>
      <c r="AM29" s="997"/>
      <c r="AN29" s="997"/>
      <c r="AO29" s="997"/>
      <c r="AP29" s="997">
        <v>63</v>
      </c>
      <c r="AQ29" s="997"/>
      <c r="AR29" s="997"/>
      <c r="AS29" s="997"/>
      <c r="AT29" s="997"/>
      <c r="AU29" s="997" t="s">
        <v>534</v>
      </c>
      <c r="AV29" s="997"/>
      <c r="AW29" s="997"/>
      <c r="AX29" s="997"/>
      <c r="AY29" s="997"/>
      <c r="AZ29" s="1068" t="s">
        <v>534</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377</v>
      </c>
      <c r="C30" s="1058"/>
      <c r="D30" s="1058"/>
      <c r="E30" s="1058"/>
      <c r="F30" s="1058"/>
      <c r="G30" s="1058"/>
      <c r="H30" s="1058"/>
      <c r="I30" s="1058"/>
      <c r="J30" s="1058"/>
      <c r="K30" s="1058"/>
      <c r="L30" s="1058"/>
      <c r="M30" s="1058"/>
      <c r="N30" s="1058"/>
      <c r="O30" s="1058"/>
      <c r="P30" s="1059"/>
      <c r="Q30" s="1069">
        <v>757</v>
      </c>
      <c r="R30" s="1070"/>
      <c r="S30" s="1070"/>
      <c r="T30" s="1070"/>
      <c r="U30" s="1070"/>
      <c r="V30" s="1070">
        <v>754</v>
      </c>
      <c r="W30" s="1070"/>
      <c r="X30" s="1070"/>
      <c r="Y30" s="1070"/>
      <c r="Z30" s="1070"/>
      <c r="AA30" s="1070">
        <v>3</v>
      </c>
      <c r="AB30" s="1070"/>
      <c r="AC30" s="1070"/>
      <c r="AD30" s="1070"/>
      <c r="AE30" s="1071"/>
      <c r="AF30" s="1063">
        <v>3</v>
      </c>
      <c r="AG30" s="1064"/>
      <c r="AH30" s="1064"/>
      <c r="AI30" s="1064"/>
      <c r="AJ30" s="1065"/>
      <c r="AK30" s="1006">
        <v>148</v>
      </c>
      <c r="AL30" s="997"/>
      <c r="AM30" s="997"/>
      <c r="AN30" s="997"/>
      <c r="AO30" s="997"/>
      <c r="AP30" s="997" t="s">
        <v>542</v>
      </c>
      <c r="AQ30" s="997"/>
      <c r="AR30" s="997"/>
      <c r="AS30" s="997"/>
      <c r="AT30" s="997"/>
      <c r="AU30" s="997" t="s">
        <v>534</v>
      </c>
      <c r="AV30" s="997"/>
      <c r="AW30" s="997"/>
      <c r="AX30" s="997"/>
      <c r="AY30" s="997"/>
      <c r="AZ30" s="1068" t="s">
        <v>534</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378</v>
      </c>
      <c r="C31" s="1058"/>
      <c r="D31" s="1058"/>
      <c r="E31" s="1058"/>
      <c r="F31" s="1058"/>
      <c r="G31" s="1058"/>
      <c r="H31" s="1058"/>
      <c r="I31" s="1058"/>
      <c r="J31" s="1058"/>
      <c r="K31" s="1058"/>
      <c r="L31" s="1058"/>
      <c r="M31" s="1058"/>
      <c r="N31" s="1058"/>
      <c r="O31" s="1058"/>
      <c r="P31" s="1059"/>
      <c r="Q31" s="1069">
        <v>1303</v>
      </c>
      <c r="R31" s="1070"/>
      <c r="S31" s="1070"/>
      <c r="T31" s="1070"/>
      <c r="U31" s="1070"/>
      <c r="V31" s="1070">
        <v>1235</v>
      </c>
      <c r="W31" s="1070"/>
      <c r="X31" s="1070"/>
      <c r="Y31" s="1070"/>
      <c r="Z31" s="1070"/>
      <c r="AA31" s="1070">
        <v>78</v>
      </c>
      <c r="AB31" s="1070"/>
      <c r="AC31" s="1070"/>
      <c r="AD31" s="1070"/>
      <c r="AE31" s="1071"/>
      <c r="AF31" s="1063">
        <v>1561</v>
      </c>
      <c r="AG31" s="1064"/>
      <c r="AH31" s="1064"/>
      <c r="AI31" s="1064"/>
      <c r="AJ31" s="1065"/>
      <c r="AK31" s="1006" t="s">
        <v>534</v>
      </c>
      <c r="AL31" s="997"/>
      <c r="AM31" s="997"/>
      <c r="AN31" s="997"/>
      <c r="AO31" s="997"/>
      <c r="AP31" s="997">
        <v>1062</v>
      </c>
      <c r="AQ31" s="997"/>
      <c r="AR31" s="997"/>
      <c r="AS31" s="997"/>
      <c r="AT31" s="997"/>
      <c r="AU31" s="997">
        <v>68</v>
      </c>
      <c r="AV31" s="997"/>
      <c r="AW31" s="997"/>
      <c r="AX31" s="997"/>
      <c r="AY31" s="997"/>
      <c r="AZ31" s="1068" t="s">
        <v>534</v>
      </c>
      <c r="BA31" s="1068"/>
      <c r="BB31" s="1068"/>
      <c r="BC31" s="1068"/>
      <c r="BD31" s="1068"/>
      <c r="BE31" s="1052" t="s">
        <v>379</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380</v>
      </c>
      <c r="C32" s="1058"/>
      <c r="D32" s="1058"/>
      <c r="E32" s="1058"/>
      <c r="F32" s="1058"/>
      <c r="G32" s="1058"/>
      <c r="H32" s="1058"/>
      <c r="I32" s="1058"/>
      <c r="J32" s="1058"/>
      <c r="K32" s="1058"/>
      <c r="L32" s="1058"/>
      <c r="M32" s="1058"/>
      <c r="N32" s="1058"/>
      <c r="O32" s="1058"/>
      <c r="P32" s="1059"/>
      <c r="Q32" s="1069">
        <v>1934</v>
      </c>
      <c r="R32" s="1070"/>
      <c r="S32" s="1070"/>
      <c r="T32" s="1070"/>
      <c r="U32" s="1070"/>
      <c r="V32" s="1070">
        <v>1934</v>
      </c>
      <c r="W32" s="1070"/>
      <c r="X32" s="1070"/>
      <c r="Y32" s="1070"/>
      <c r="Z32" s="1070"/>
      <c r="AA32" s="1070" t="s">
        <v>534</v>
      </c>
      <c r="AB32" s="1070"/>
      <c r="AC32" s="1070"/>
      <c r="AD32" s="1070"/>
      <c r="AE32" s="1071"/>
      <c r="AF32" s="1063" t="s">
        <v>108</v>
      </c>
      <c r="AG32" s="1064"/>
      <c r="AH32" s="1064"/>
      <c r="AI32" s="1064"/>
      <c r="AJ32" s="1065"/>
      <c r="AK32" s="1006">
        <v>484</v>
      </c>
      <c r="AL32" s="997"/>
      <c r="AM32" s="997"/>
      <c r="AN32" s="997"/>
      <c r="AO32" s="997"/>
      <c r="AP32" s="997">
        <v>8059</v>
      </c>
      <c r="AQ32" s="997"/>
      <c r="AR32" s="997"/>
      <c r="AS32" s="997"/>
      <c r="AT32" s="997"/>
      <c r="AU32" s="997">
        <v>3562</v>
      </c>
      <c r="AV32" s="997"/>
      <c r="AW32" s="997"/>
      <c r="AX32" s="997"/>
      <c r="AY32" s="997"/>
      <c r="AZ32" s="1068" t="s">
        <v>534</v>
      </c>
      <c r="BA32" s="1068"/>
      <c r="BB32" s="1068"/>
      <c r="BC32" s="1068"/>
      <c r="BD32" s="1068"/>
      <c r="BE32" s="1052" t="s">
        <v>381</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c r="C33" s="1058"/>
      <c r="D33" s="1058"/>
      <c r="E33" s="1058"/>
      <c r="F33" s="1058"/>
      <c r="G33" s="1058"/>
      <c r="H33" s="1058"/>
      <c r="I33" s="1058"/>
      <c r="J33" s="1058"/>
      <c r="K33" s="1058"/>
      <c r="L33" s="1058"/>
      <c r="M33" s="1058"/>
      <c r="N33" s="1058"/>
      <c r="O33" s="1058"/>
      <c r="P33" s="1059"/>
      <c r="Q33" s="1069"/>
      <c r="R33" s="1070"/>
      <c r="S33" s="1070"/>
      <c r="T33" s="1070"/>
      <c r="U33" s="1070"/>
      <c r="V33" s="1070"/>
      <c r="W33" s="1070"/>
      <c r="X33" s="1070"/>
      <c r="Y33" s="1070"/>
      <c r="Z33" s="1070"/>
      <c r="AA33" s="1070"/>
      <c r="AB33" s="1070"/>
      <c r="AC33" s="1070"/>
      <c r="AD33" s="1070"/>
      <c r="AE33" s="1071"/>
      <c r="AF33" s="1063"/>
      <c r="AG33" s="1064"/>
      <c r="AH33" s="1064"/>
      <c r="AI33" s="1064"/>
      <c r="AJ33" s="1065"/>
      <c r="AK33" s="1006"/>
      <c r="AL33" s="997"/>
      <c r="AM33" s="997"/>
      <c r="AN33" s="997"/>
      <c r="AO33" s="997"/>
      <c r="AP33" s="997"/>
      <c r="AQ33" s="997"/>
      <c r="AR33" s="997"/>
      <c r="AS33" s="997"/>
      <c r="AT33" s="997"/>
      <c r="AU33" s="997"/>
      <c r="AV33" s="997"/>
      <c r="AW33" s="997"/>
      <c r="AX33" s="997"/>
      <c r="AY33" s="997"/>
      <c r="AZ33" s="1068"/>
      <c r="BA33" s="1068"/>
      <c r="BB33" s="1068"/>
      <c r="BC33" s="1068"/>
      <c r="BD33" s="1068"/>
      <c r="BE33" s="1052"/>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382</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1681</v>
      </c>
      <c r="AG63" s="985"/>
      <c r="AH63" s="985"/>
      <c r="AI63" s="985"/>
      <c r="AJ63" s="1050"/>
      <c r="AK63" s="1051"/>
      <c r="AL63" s="989"/>
      <c r="AM63" s="989"/>
      <c r="AN63" s="989"/>
      <c r="AO63" s="989"/>
      <c r="AP63" s="985">
        <v>9184</v>
      </c>
      <c r="AQ63" s="985"/>
      <c r="AR63" s="985"/>
      <c r="AS63" s="985"/>
      <c r="AT63" s="985"/>
      <c r="AU63" s="985">
        <v>3630</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535</v>
      </c>
      <c r="C68" s="1012"/>
      <c r="D68" s="1012"/>
      <c r="E68" s="1012"/>
      <c r="F68" s="1012"/>
      <c r="G68" s="1012"/>
      <c r="H68" s="1012"/>
      <c r="I68" s="1012"/>
      <c r="J68" s="1012"/>
      <c r="K68" s="1012"/>
      <c r="L68" s="1012"/>
      <c r="M68" s="1012"/>
      <c r="N68" s="1012"/>
      <c r="O68" s="1012"/>
      <c r="P68" s="1013"/>
      <c r="Q68" s="1014">
        <v>33</v>
      </c>
      <c r="R68" s="1008"/>
      <c r="S68" s="1008"/>
      <c r="T68" s="1008"/>
      <c r="U68" s="1008"/>
      <c r="V68" s="1008">
        <v>29</v>
      </c>
      <c r="W68" s="1008"/>
      <c r="X68" s="1008"/>
      <c r="Y68" s="1008"/>
      <c r="Z68" s="1008"/>
      <c r="AA68" s="1008">
        <v>3</v>
      </c>
      <c r="AB68" s="1008"/>
      <c r="AC68" s="1008"/>
      <c r="AD68" s="1008"/>
      <c r="AE68" s="1008"/>
      <c r="AF68" s="1008">
        <v>3</v>
      </c>
      <c r="AG68" s="1008"/>
      <c r="AH68" s="1008"/>
      <c r="AI68" s="1008"/>
      <c r="AJ68" s="1008"/>
      <c r="AK68" s="1008" t="s">
        <v>534</v>
      </c>
      <c r="AL68" s="1008"/>
      <c r="AM68" s="1008"/>
      <c r="AN68" s="1008"/>
      <c r="AO68" s="1008"/>
      <c r="AP68" s="1008" t="s">
        <v>534</v>
      </c>
      <c r="AQ68" s="1008"/>
      <c r="AR68" s="1008"/>
      <c r="AS68" s="1008"/>
      <c r="AT68" s="1008"/>
      <c r="AU68" s="1008" t="s">
        <v>534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536</v>
      </c>
      <c r="C69" s="1001"/>
      <c r="D69" s="1001"/>
      <c r="E69" s="1001"/>
      <c r="F69" s="1001"/>
      <c r="G69" s="1001"/>
      <c r="H69" s="1001"/>
      <c r="I69" s="1001"/>
      <c r="J69" s="1001"/>
      <c r="K69" s="1001"/>
      <c r="L69" s="1001"/>
      <c r="M69" s="1001"/>
      <c r="N69" s="1001"/>
      <c r="O69" s="1001"/>
      <c r="P69" s="1002"/>
      <c r="Q69" s="1003">
        <v>78</v>
      </c>
      <c r="R69" s="997"/>
      <c r="S69" s="997"/>
      <c r="T69" s="997"/>
      <c r="U69" s="997"/>
      <c r="V69" s="997">
        <v>60</v>
      </c>
      <c r="W69" s="997"/>
      <c r="X69" s="997"/>
      <c r="Y69" s="997"/>
      <c r="Z69" s="997"/>
      <c r="AA69" s="997">
        <v>18</v>
      </c>
      <c r="AB69" s="997"/>
      <c r="AC69" s="997"/>
      <c r="AD69" s="997"/>
      <c r="AE69" s="997"/>
      <c r="AF69" s="997">
        <v>18</v>
      </c>
      <c r="AG69" s="997"/>
      <c r="AH69" s="997"/>
      <c r="AI69" s="997"/>
      <c r="AJ69" s="997"/>
      <c r="AK69" s="997" t="s">
        <v>534</v>
      </c>
      <c r="AL69" s="997"/>
      <c r="AM69" s="997"/>
      <c r="AN69" s="997"/>
      <c r="AO69" s="997"/>
      <c r="AP69" s="997" t="s">
        <v>534</v>
      </c>
      <c r="AQ69" s="997"/>
      <c r="AR69" s="997"/>
      <c r="AS69" s="997"/>
      <c r="AT69" s="997"/>
      <c r="AU69" s="997" t="s">
        <v>534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537</v>
      </c>
      <c r="C70" s="1001"/>
      <c r="D70" s="1001"/>
      <c r="E70" s="1001"/>
      <c r="F70" s="1001"/>
      <c r="G70" s="1001"/>
      <c r="H70" s="1001"/>
      <c r="I70" s="1001"/>
      <c r="J70" s="1001"/>
      <c r="K70" s="1001"/>
      <c r="L70" s="1001"/>
      <c r="M70" s="1001"/>
      <c r="N70" s="1001"/>
      <c r="O70" s="1001"/>
      <c r="P70" s="1002"/>
      <c r="Q70" s="1003">
        <v>1891</v>
      </c>
      <c r="R70" s="997"/>
      <c r="S70" s="997"/>
      <c r="T70" s="997"/>
      <c r="U70" s="997"/>
      <c r="V70" s="997">
        <v>751</v>
      </c>
      <c r="W70" s="997"/>
      <c r="X70" s="997"/>
      <c r="Y70" s="997"/>
      <c r="Z70" s="997"/>
      <c r="AA70" s="997">
        <v>1140</v>
      </c>
      <c r="AB70" s="997"/>
      <c r="AC70" s="997"/>
      <c r="AD70" s="997"/>
      <c r="AE70" s="997"/>
      <c r="AF70" s="997">
        <v>1140</v>
      </c>
      <c r="AG70" s="997"/>
      <c r="AH70" s="997"/>
      <c r="AI70" s="997"/>
      <c r="AJ70" s="997"/>
      <c r="AK70" s="997" t="s">
        <v>534</v>
      </c>
      <c r="AL70" s="997"/>
      <c r="AM70" s="997"/>
      <c r="AN70" s="997"/>
      <c r="AO70" s="997"/>
      <c r="AP70" s="997">
        <v>20364</v>
      </c>
      <c r="AQ70" s="997"/>
      <c r="AR70" s="997"/>
      <c r="AS70" s="997"/>
      <c r="AT70" s="997"/>
      <c r="AU70" s="997" t="s">
        <v>534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538</v>
      </c>
      <c r="C71" s="1001"/>
      <c r="D71" s="1001"/>
      <c r="E71" s="1001"/>
      <c r="F71" s="1001"/>
      <c r="G71" s="1001"/>
      <c r="H71" s="1001"/>
      <c r="I71" s="1001"/>
      <c r="J71" s="1001"/>
      <c r="K71" s="1001"/>
      <c r="L71" s="1001"/>
      <c r="M71" s="1001"/>
      <c r="N71" s="1001"/>
      <c r="O71" s="1001"/>
      <c r="P71" s="1002"/>
      <c r="Q71" s="1003">
        <v>33</v>
      </c>
      <c r="R71" s="997"/>
      <c r="S71" s="997"/>
      <c r="T71" s="997"/>
      <c r="U71" s="997"/>
      <c r="V71" s="997">
        <v>32</v>
      </c>
      <c r="W71" s="997"/>
      <c r="X71" s="997"/>
      <c r="Y71" s="997"/>
      <c r="Z71" s="997"/>
      <c r="AA71" s="997">
        <v>1</v>
      </c>
      <c r="AB71" s="997"/>
      <c r="AC71" s="997"/>
      <c r="AD71" s="997"/>
      <c r="AE71" s="997"/>
      <c r="AF71" s="997">
        <v>1</v>
      </c>
      <c r="AG71" s="997"/>
      <c r="AH71" s="997"/>
      <c r="AI71" s="997"/>
      <c r="AJ71" s="997"/>
      <c r="AK71" s="997" t="s">
        <v>534</v>
      </c>
      <c r="AL71" s="997"/>
      <c r="AM71" s="997"/>
      <c r="AN71" s="997"/>
      <c r="AO71" s="997"/>
      <c r="AP71" s="997" t="s">
        <v>534</v>
      </c>
      <c r="AQ71" s="997"/>
      <c r="AR71" s="997"/>
      <c r="AS71" s="997"/>
      <c r="AT71" s="997"/>
      <c r="AU71" s="997" t="s">
        <v>534</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c r="C72" s="1001"/>
      <c r="D72" s="1001"/>
      <c r="E72" s="1001"/>
      <c r="F72" s="1001"/>
      <c r="G72" s="1001"/>
      <c r="H72" s="1001"/>
      <c r="I72" s="1001"/>
      <c r="J72" s="1001"/>
      <c r="K72" s="1001"/>
      <c r="L72" s="1001"/>
      <c r="M72" s="1001"/>
      <c r="N72" s="1001"/>
      <c r="O72" s="1001"/>
      <c r="P72" s="1002"/>
      <c r="Q72" s="1003"/>
      <c r="R72" s="997"/>
      <c r="S72" s="997"/>
      <c r="T72" s="997"/>
      <c r="U72" s="997"/>
      <c r="V72" s="997"/>
      <c r="W72" s="997"/>
      <c r="X72" s="997"/>
      <c r="Y72" s="997"/>
      <c r="Z72" s="997"/>
      <c r="AA72" s="997"/>
      <c r="AB72" s="997"/>
      <c r="AC72" s="997"/>
      <c r="AD72" s="997"/>
      <c r="AE72" s="997"/>
      <c r="AF72" s="997"/>
      <c r="AG72" s="997"/>
      <c r="AH72" s="997"/>
      <c r="AI72" s="997"/>
      <c r="AJ72" s="997"/>
      <c r="AK72" s="997"/>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1162</v>
      </c>
      <c r="AG88" s="985"/>
      <c r="AH88" s="985"/>
      <c r="AI88" s="985"/>
      <c r="AJ88" s="985"/>
      <c r="AK88" s="989"/>
      <c r="AL88" s="989"/>
      <c r="AM88" s="989"/>
      <c r="AN88" s="989"/>
      <c r="AO88" s="989"/>
      <c r="AP88" s="985">
        <v>20364</v>
      </c>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v>
      </c>
      <c r="CS102" s="977"/>
      <c r="CT102" s="977"/>
      <c r="CU102" s="977"/>
      <c r="CV102" s="978"/>
      <c r="CW102" s="976" t="s">
        <v>534</v>
      </c>
      <c r="CX102" s="977"/>
      <c r="CY102" s="977"/>
      <c r="CZ102" s="977"/>
      <c r="DA102" s="978"/>
      <c r="DB102" s="976" t="s">
        <v>534</v>
      </c>
      <c r="DC102" s="977"/>
      <c r="DD102" s="977"/>
      <c r="DE102" s="977"/>
      <c r="DF102" s="978"/>
      <c r="DG102" s="976" t="s">
        <v>534</v>
      </c>
      <c r="DH102" s="977"/>
      <c r="DI102" s="977"/>
      <c r="DJ102" s="977"/>
      <c r="DK102" s="978"/>
      <c r="DL102" s="976" t="s">
        <v>534</v>
      </c>
      <c r="DM102" s="977"/>
      <c r="DN102" s="977"/>
      <c r="DO102" s="977"/>
      <c r="DP102" s="978"/>
      <c r="DQ102" s="976" t="s">
        <v>534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2195620</v>
      </c>
      <c r="AB110" s="903"/>
      <c r="AC110" s="903"/>
      <c r="AD110" s="903"/>
      <c r="AE110" s="904"/>
      <c r="AF110" s="905">
        <v>2218557</v>
      </c>
      <c r="AG110" s="903"/>
      <c r="AH110" s="903"/>
      <c r="AI110" s="903"/>
      <c r="AJ110" s="904"/>
      <c r="AK110" s="905">
        <v>2152001</v>
      </c>
      <c r="AL110" s="903"/>
      <c r="AM110" s="903"/>
      <c r="AN110" s="903"/>
      <c r="AO110" s="904"/>
      <c r="AP110" s="906">
        <v>18.7</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23955849</v>
      </c>
      <c r="BR110" s="830"/>
      <c r="BS110" s="830"/>
      <c r="BT110" s="830"/>
      <c r="BU110" s="830"/>
      <c r="BV110" s="830">
        <v>24635752</v>
      </c>
      <c r="BW110" s="830"/>
      <c r="BX110" s="830"/>
      <c r="BY110" s="830"/>
      <c r="BZ110" s="830"/>
      <c r="CA110" s="830">
        <v>25474164</v>
      </c>
      <c r="CB110" s="830"/>
      <c r="CC110" s="830"/>
      <c r="CD110" s="830"/>
      <c r="CE110" s="830"/>
      <c r="CF110" s="891">
        <v>221.6</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1038038</v>
      </c>
      <c r="BR111" s="801"/>
      <c r="BS111" s="801"/>
      <c r="BT111" s="801"/>
      <c r="BU111" s="801"/>
      <c r="BV111" s="801">
        <v>969482</v>
      </c>
      <c r="BW111" s="801"/>
      <c r="BX111" s="801"/>
      <c r="BY111" s="801"/>
      <c r="BZ111" s="801"/>
      <c r="CA111" s="801">
        <v>912357</v>
      </c>
      <c r="CB111" s="801"/>
      <c r="CC111" s="801"/>
      <c r="CD111" s="801"/>
      <c r="CE111" s="801"/>
      <c r="CF111" s="878">
        <v>7.9</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4112090</v>
      </c>
      <c r="BR112" s="801"/>
      <c r="BS112" s="801"/>
      <c r="BT112" s="801"/>
      <c r="BU112" s="801"/>
      <c r="BV112" s="801">
        <v>3769069</v>
      </c>
      <c r="BW112" s="801"/>
      <c r="BX112" s="801"/>
      <c r="BY112" s="801"/>
      <c r="BZ112" s="801"/>
      <c r="CA112" s="801">
        <v>3630196</v>
      </c>
      <c r="CB112" s="801"/>
      <c r="CC112" s="801"/>
      <c r="CD112" s="801"/>
      <c r="CE112" s="801"/>
      <c r="CF112" s="878">
        <v>31.6</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40633</v>
      </c>
      <c r="DH112" s="801"/>
      <c r="DI112" s="801"/>
      <c r="DJ112" s="801"/>
      <c r="DK112" s="801"/>
      <c r="DL112" s="801">
        <v>35554</v>
      </c>
      <c r="DM112" s="801"/>
      <c r="DN112" s="801"/>
      <c r="DO112" s="801"/>
      <c r="DP112" s="801"/>
      <c r="DQ112" s="801">
        <v>30474</v>
      </c>
      <c r="DR112" s="801"/>
      <c r="DS112" s="801"/>
      <c r="DT112" s="801"/>
      <c r="DU112" s="801"/>
      <c r="DV112" s="853">
        <v>0.3</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355703</v>
      </c>
      <c r="AB113" s="939"/>
      <c r="AC113" s="939"/>
      <c r="AD113" s="939"/>
      <c r="AE113" s="940"/>
      <c r="AF113" s="941">
        <v>279510</v>
      </c>
      <c r="AG113" s="939"/>
      <c r="AH113" s="939"/>
      <c r="AI113" s="939"/>
      <c r="AJ113" s="940"/>
      <c r="AK113" s="941">
        <v>323151</v>
      </c>
      <c r="AL113" s="939"/>
      <c r="AM113" s="939"/>
      <c r="AN113" s="939"/>
      <c r="AO113" s="940"/>
      <c r="AP113" s="942">
        <v>2.8</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t="s">
        <v>407</v>
      </c>
      <c r="BR113" s="801"/>
      <c r="BS113" s="801"/>
      <c r="BT113" s="801"/>
      <c r="BU113" s="801"/>
      <c r="BV113" s="801" t="s">
        <v>407</v>
      </c>
      <c r="BW113" s="801"/>
      <c r="BX113" s="801"/>
      <c r="BY113" s="801"/>
      <c r="BZ113" s="801"/>
      <c r="CA113" s="801" t="s">
        <v>407</v>
      </c>
      <c r="CB113" s="801"/>
      <c r="CC113" s="801"/>
      <c r="CD113" s="801"/>
      <c r="CE113" s="801"/>
      <c r="CF113" s="878" t="s">
        <v>407</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v>
      </c>
      <c r="AB114" s="814"/>
      <c r="AC114" s="814"/>
      <c r="AD114" s="814"/>
      <c r="AE114" s="815"/>
      <c r="AF114" s="816" t="s">
        <v>407</v>
      </c>
      <c r="AG114" s="814"/>
      <c r="AH114" s="814"/>
      <c r="AI114" s="814"/>
      <c r="AJ114" s="815"/>
      <c r="AK114" s="816">
        <v>7705</v>
      </c>
      <c r="AL114" s="814"/>
      <c r="AM114" s="814"/>
      <c r="AN114" s="814"/>
      <c r="AO114" s="815"/>
      <c r="AP114" s="784">
        <v>0.1</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1340765</v>
      </c>
      <c r="BR114" s="801"/>
      <c r="BS114" s="801"/>
      <c r="BT114" s="801"/>
      <c r="BU114" s="801"/>
      <c r="BV114" s="801">
        <v>1155164</v>
      </c>
      <c r="BW114" s="801"/>
      <c r="BX114" s="801"/>
      <c r="BY114" s="801"/>
      <c r="BZ114" s="801"/>
      <c r="CA114" s="801">
        <v>678772</v>
      </c>
      <c r="CB114" s="801"/>
      <c r="CC114" s="801"/>
      <c r="CD114" s="801"/>
      <c r="CE114" s="801"/>
      <c r="CF114" s="878">
        <v>5.9</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134054</v>
      </c>
      <c r="AB115" s="939"/>
      <c r="AC115" s="939"/>
      <c r="AD115" s="939"/>
      <c r="AE115" s="940"/>
      <c r="AF115" s="941">
        <v>99593</v>
      </c>
      <c r="AG115" s="939"/>
      <c r="AH115" s="939"/>
      <c r="AI115" s="939"/>
      <c r="AJ115" s="940"/>
      <c r="AK115" s="941">
        <v>101289</v>
      </c>
      <c r="AL115" s="939"/>
      <c r="AM115" s="939"/>
      <c r="AN115" s="939"/>
      <c r="AO115" s="940"/>
      <c r="AP115" s="942">
        <v>0.9</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407</v>
      </c>
      <c r="AB116" s="814"/>
      <c r="AC116" s="814"/>
      <c r="AD116" s="814"/>
      <c r="AE116" s="815"/>
      <c r="AF116" s="816">
        <v>10</v>
      </c>
      <c r="AG116" s="814"/>
      <c r="AH116" s="814"/>
      <c r="AI116" s="814"/>
      <c r="AJ116" s="815"/>
      <c r="AK116" s="816">
        <v>4</v>
      </c>
      <c r="AL116" s="814"/>
      <c r="AM116" s="814"/>
      <c r="AN116" s="814"/>
      <c r="AO116" s="815"/>
      <c r="AP116" s="784">
        <v>0</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50374</v>
      </c>
      <c r="DH116" s="814"/>
      <c r="DI116" s="814"/>
      <c r="DJ116" s="814"/>
      <c r="DK116" s="815"/>
      <c r="DL116" s="816">
        <v>35002</v>
      </c>
      <c r="DM116" s="814"/>
      <c r="DN116" s="814"/>
      <c r="DO116" s="814"/>
      <c r="DP116" s="815"/>
      <c r="DQ116" s="816">
        <v>26000</v>
      </c>
      <c r="DR116" s="814"/>
      <c r="DS116" s="814"/>
      <c r="DT116" s="814"/>
      <c r="DU116" s="815"/>
      <c r="DV116" s="784">
        <v>0.2</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2685396</v>
      </c>
      <c r="AB117" s="925"/>
      <c r="AC117" s="925"/>
      <c r="AD117" s="925"/>
      <c r="AE117" s="926"/>
      <c r="AF117" s="928">
        <v>2597670</v>
      </c>
      <c r="AG117" s="925"/>
      <c r="AH117" s="925"/>
      <c r="AI117" s="925"/>
      <c r="AJ117" s="926"/>
      <c r="AK117" s="928">
        <v>2584150</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427</v>
      </c>
      <c r="BP118" s="868"/>
      <c r="BQ118" s="887">
        <v>30446742</v>
      </c>
      <c r="BR118" s="888"/>
      <c r="BS118" s="888"/>
      <c r="BT118" s="888"/>
      <c r="BU118" s="888"/>
      <c r="BV118" s="888">
        <v>30529467</v>
      </c>
      <c r="BW118" s="888"/>
      <c r="BX118" s="888"/>
      <c r="BY118" s="888"/>
      <c r="BZ118" s="888"/>
      <c r="CA118" s="888">
        <v>30695489</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3607693</v>
      </c>
      <c r="BR119" s="830"/>
      <c r="BS119" s="830"/>
      <c r="BT119" s="830"/>
      <c r="BU119" s="830"/>
      <c r="BV119" s="830">
        <v>3666058</v>
      </c>
      <c r="BW119" s="830"/>
      <c r="BX119" s="830"/>
      <c r="BY119" s="830"/>
      <c r="BZ119" s="830"/>
      <c r="CA119" s="830">
        <v>3697027</v>
      </c>
      <c r="CB119" s="830"/>
      <c r="CC119" s="830"/>
      <c r="CD119" s="830"/>
      <c r="CE119" s="830"/>
      <c r="CF119" s="891">
        <v>32.200000000000003</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947031</v>
      </c>
      <c r="DH119" s="747"/>
      <c r="DI119" s="747"/>
      <c r="DJ119" s="747"/>
      <c r="DK119" s="748"/>
      <c r="DL119" s="749">
        <v>898926</v>
      </c>
      <c r="DM119" s="747"/>
      <c r="DN119" s="747"/>
      <c r="DO119" s="747"/>
      <c r="DP119" s="748"/>
      <c r="DQ119" s="749">
        <v>855883</v>
      </c>
      <c r="DR119" s="747"/>
      <c r="DS119" s="747"/>
      <c r="DT119" s="747"/>
      <c r="DU119" s="748"/>
      <c r="DV119" s="837">
        <v>7.4</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2386150</v>
      </c>
      <c r="BR120" s="801"/>
      <c r="BS120" s="801"/>
      <c r="BT120" s="801"/>
      <c r="BU120" s="801"/>
      <c r="BV120" s="801">
        <v>2381560</v>
      </c>
      <c r="BW120" s="801"/>
      <c r="BX120" s="801"/>
      <c r="BY120" s="801"/>
      <c r="BZ120" s="801"/>
      <c r="CA120" s="801">
        <v>2269324</v>
      </c>
      <c r="CB120" s="801"/>
      <c r="CC120" s="801"/>
      <c r="CD120" s="801"/>
      <c r="CE120" s="801"/>
      <c r="CF120" s="878">
        <v>19.7</v>
      </c>
      <c r="CG120" s="879"/>
      <c r="CH120" s="879"/>
      <c r="CI120" s="879"/>
      <c r="CJ120" s="879"/>
      <c r="CK120" s="880" t="s">
        <v>433</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4046674</v>
      </c>
      <c r="DH120" s="830"/>
      <c r="DI120" s="830"/>
      <c r="DJ120" s="830"/>
      <c r="DK120" s="830"/>
      <c r="DL120" s="830">
        <v>3696960</v>
      </c>
      <c r="DM120" s="830"/>
      <c r="DN120" s="830"/>
      <c r="DO120" s="830"/>
      <c r="DP120" s="830"/>
      <c r="DQ120" s="830">
        <v>3562200</v>
      </c>
      <c r="DR120" s="830"/>
      <c r="DS120" s="830"/>
      <c r="DT120" s="830"/>
      <c r="DU120" s="830"/>
      <c r="DV120" s="831">
        <v>31</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5079</v>
      </c>
      <c r="AB121" s="814"/>
      <c r="AC121" s="814"/>
      <c r="AD121" s="814"/>
      <c r="AE121" s="815"/>
      <c r="AF121" s="816">
        <v>5079</v>
      </c>
      <c r="AG121" s="814"/>
      <c r="AH121" s="814"/>
      <c r="AI121" s="814"/>
      <c r="AJ121" s="815"/>
      <c r="AK121" s="816">
        <v>5079</v>
      </c>
      <c r="AL121" s="814"/>
      <c r="AM121" s="814"/>
      <c r="AN121" s="814"/>
      <c r="AO121" s="815"/>
      <c r="AP121" s="784">
        <v>0</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17978446</v>
      </c>
      <c r="BR121" s="888"/>
      <c r="BS121" s="888"/>
      <c r="BT121" s="888"/>
      <c r="BU121" s="888"/>
      <c r="BV121" s="888">
        <v>18113459</v>
      </c>
      <c r="BW121" s="888"/>
      <c r="BX121" s="888"/>
      <c r="BY121" s="888"/>
      <c r="BZ121" s="888"/>
      <c r="CA121" s="888">
        <v>18207375</v>
      </c>
      <c r="CB121" s="888"/>
      <c r="CC121" s="888"/>
      <c r="CD121" s="888"/>
      <c r="CE121" s="888"/>
      <c r="CF121" s="889">
        <v>158.4</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65416</v>
      </c>
      <c r="DH121" s="801"/>
      <c r="DI121" s="801"/>
      <c r="DJ121" s="801"/>
      <c r="DK121" s="801"/>
      <c r="DL121" s="801">
        <v>72109</v>
      </c>
      <c r="DM121" s="801"/>
      <c r="DN121" s="801"/>
      <c r="DO121" s="801"/>
      <c r="DP121" s="801"/>
      <c r="DQ121" s="801">
        <v>67996</v>
      </c>
      <c r="DR121" s="801"/>
      <c r="DS121" s="801"/>
      <c r="DT121" s="801"/>
      <c r="DU121" s="801"/>
      <c r="DV121" s="853">
        <v>0.6</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436</v>
      </c>
      <c r="BP122" s="868"/>
      <c r="BQ122" s="869">
        <v>23972289</v>
      </c>
      <c r="BR122" s="870"/>
      <c r="BS122" s="870"/>
      <c r="BT122" s="870"/>
      <c r="BU122" s="870"/>
      <c r="BV122" s="870">
        <v>24161077</v>
      </c>
      <c r="BW122" s="870"/>
      <c r="BX122" s="870"/>
      <c r="BY122" s="870"/>
      <c r="BZ122" s="870"/>
      <c r="CA122" s="870">
        <v>24173726</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15735</v>
      </c>
      <c r="AB123" s="814"/>
      <c r="AC123" s="814"/>
      <c r="AD123" s="814"/>
      <c r="AE123" s="815"/>
      <c r="AF123" s="816">
        <v>15371</v>
      </c>
      <c r="AG123" s="814"/>
      <c r="AH123" s="814"/>
      <c r="AI123" s="814"/>
      <c r="AJ123" s="815"/>
      <c r="AK123" s="816">
        <v>9003</v>
      </c>
      <c r="AL123" s="814"/>
      <c r="AM123" s="814"/>
      <c r="AN123" s="814"/>
      <c r="AO123" s="815"/>
      <c r="AP123" s="784">
        <v>0.1</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57.9</v>
      </c>
      <c r="BR123" s="862"/>
      <c r="BS123" s="862"/>
      <c r="BT123" s="862"/>
      <c r="BU123" s="862"/>
      <c r="BV123" s="862">
        <v>56.8</v>
      </c>
      <c r="BW123" s="862"/>
      <c r="BX123" s="862"/>
      <c r="BY123" s="862"/>
      <c r="BZ123" s="862"/>
      <c r="CA123" s="862">
        <v>56.7</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109693</v>
      </c>
      <c r="AB126" s="814"/>
      <c r="AC126" s="814"/>
      <c r="AD126" s="814"/>
      <c r="AE126" s="815"/>
      <c r="AF126" s="816">
        <v>76574</v>
      </c>
      <c r="AG126" s="814"/>
      <c r="AH126" s="814"/>
      <c r="AI126" s="814"/>
      <c r="AJ126" s="815"/>
      <c r="AK126" s="816">
        <v>86061</v>
      </c>
      <c r="AL126" s="814"/>
      <c r="AM126" s="814"/>
      <c r="AN126" s="814"/>
      <c r="AO126" s="815"/>
      <c r="AP126" s="784">
        <v>0.7</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3547</v>
      </c>
      <c r="AB127" s="814"/>
      <c r="AC127" s="814"/>
      <c r="AD127" s="814"/>
      <c r="AE127" s="815"/>
      <c r="AF127" s="816">
        <v>2569</v>
      </c>
      <c r="AG127" s="814"/>
      <c r="AH127" s="814"/>
      <c r="AI127" s="814"/>
      <c r="AJ127" s="815"/>
      <c r="AK127" s="816">
        <v>1146</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12.96</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568076</v>
      </c>
      <c r="AB128" s="754"/>
      <c r="AC128" s="754"/>
      <c r="AD128" s="754"/>
      <c r="AE128" s="755"/>
      <c r="AF128" s="756">
        <v>657043</v>
      </c>
      <c r="AG128" s="754"/>
      <c r="AH128" s="754"/>
      <c r="AI128" s="754"/>
      <c r="AJ128" s="755"/>
      <c r="AK128" s="756">
        <v>679498</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17.96</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12656838</v>
      </c>
      <c r="AB129" s="814"/>
      <c r="AC129" s="814"/>
      <c r="AD129" s="814"/>
      <c r="AE129" s="815"/>
      <c r="AF129" s="816">
        <v>12751514</v>
      </c>
      <c r="AG129" s="814"/>
      <c r="AH129" s="814"/>
      <c r="AI129" s="814"/>
      <c r="AJ129" s="815"/>
      <c r="AK129" s="816">
        <v>12927089</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4.4000000000000004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1481221</v>
      </c>
      <c r="AB130" s="814"/>
      <c r="AC130" s="814"/>
      <c r="AD130" s="814"/>
      <c r="AE130" s="815"/>
      <c r="AF130" s="816">
        <v>1544940</v>
      </c>
      <c r="AG130" s="814"/>
      <c r="AH130" s="814"/>
      <c r="AI130" s="814"/>
      <c r="AJ130" s="815"/>
      <c r="AK130" s="816">
        <v>1432102</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v>56.7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11175617</v>
      </c>
      <c r="AB131" s="747"/>
      <c r="AC131" s="747"/>
      <c r="AD131" s="747"/>
      <c r="AE131" s="748"/>
      <c r="AF131" s="749">
        <v>11206574</v>
      </c>
      <c r="AG131" s="747"/>
      <c r="AH131" s="747"/>
      <c r="AI131" s="747"/>
      <c r="AJ131" s="748"/>
      <c r="AK131" s="749">
        <v>11494987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5.6918468129999997</v>
      </c>
      <c r="AB132" s="770"/>
      <c r="AC132" s="770"/>
      <c r="AD132" s="770"/>
      <c r="AE132" s="771"/>
      <c r="AF132" s="772">
        <v>3.5308471620000002</v>
      </c>
      <c r="AG132" s="770"/>
      <c r="AH132" s="770"/>
      <c r="AI132" s="770"/>
      <c r="AJ132" s="771"/>
      <c r="AK132" s="772">
        <v>4.1109224390000003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6.9</v>
      </c>
      <c r="AB133" s="779"/>
      <c r="AC133" s="779"/>
      <c r="AD133" s="779"/>
      <c r="AE133" s="780"/>
      <c r="AF133" s="778">
        <v>5.9</v>
      </c>
      <c r="AG133" s="779"/>
      <c r="AH133" s="779"/>
      <c r="AI133" s="779"/>
      <c r="AJ133" s="780"/>
      <c r="AK133" s="778">
        <v>4.4000000000000004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49" t="s">
        <v>468</v>
      </c>
      <c r="L7" s="254"/>
      <c r="M7" s="255" t="s">
        <v>469</v>
      </c>
      <c r="N7" s="256"/>
    </row>
    <row r="8" spans="1:16" x14ac:dyDescent="0.15">
      <c r="A8" s="248"/>
      <c r="B8" s="244"/>
      <c r="C8" s="244"/>
      <c r="D8" s="244"/>
      <c r="E8" s="244"/>
      <c r="F8" s="244"/>
      <c r="G8" s="257"/>
      <c r="H8" s="258"/>
      <c r="I8" s="258"/>
      <c r="J8" s="259"/>
      <c r="K8" s="1150"/>
      <c r="L8" s="260" t="s">
        <v>470</v>
      </c>
      <c r="M8" s="261" t="s">
        <v>471</v>
      </c>
      <c r="N8" s="262" t="s">
        <v>472</v>
      </c>
    </row>
    <row r="9" spans="1:16" x14ac:dyDescent="0.15">
      <c r="A9" s="248"/>
      <c r="B9" s="244"/>
      <c r="C9" s="244"/>
      <c r="D9" s="244"/>
      <c r="E9" s="244"/>
      <c r="F9" s="244"/>
      <c r="G9" s="1163" t="s">
        <v>473</v>
      </c>
      <c r="H9" s="1164"/>
      <c r="I9" s="1164"/>
      <c r="J9" s="1165"/>
      <c r="K9" s="263">
        <v>4218071</v>
      </c>
      <c r="L9" s="264">
        <v>71074</v>
      </c>
      <c r="M9" s="265">
        <v>58112</v>
      </c>
      <c r="N9" s="266">
        <v>22.3</v>
      </c>
    </row>
    <row r="10" spans="1:16" x14ac:dyDescent="0.15">
      <c r="A10" s="248"/>
      <c r="B10" s="244"/>
      <c r="C10" s="244"/>
      <c r="D10" s="244"/>
      <c r="E10" s="244"/>
      <c r="F10" s="244"/>
      <c r="G10" s="1163" t="s">
        <v>474</v>
      </c>
      <c r="H10" s="1164"/>
      <c r="I10" s="1164"/>
      <c r="J10" s="1165"/>
      <c r="K10" s="267">
        <v>120968</v>
      </c>
      <c r="L10" s="268">
        <v>2038</v>
      </c>
      <c r="M10" s="269">
        <v>3510</v>
      </c>
      <c r="N10" s="270">
        <v>-41.9</v>
      </c>
    </row>
    <row r="11" spans="1:16" ht="13.5" customHeight="1" x14ac:dyDescent="0.15">
      <c r="A11" s="248"/>
      <c r="B11" s="244"/>
      <c r="C11" s="244"/>
      <c r="D11" s="244"/>
      <c r="E11" s="244"/>
      <c r="F11" s="244"/>
      <c r="G11" s="1163" t="s">
        <v>475</v>
      </c>
      <c r="H11" s="1164"/>
      <c r="I11" s="1164"/>
      <c r="J11" s="1165"/>
      <c r="K11" s="267">
        <v>1571</v>
      </c>
      <c r="L11" s="268">
        <v>26</v>
      </c>
      <c r="M11" s="269">
        <v>6281</v>
      </c>
      <c r="N11" s="270">
        <v>-99.6</v>
      </c>
    </row>
    <row r="12" spans="1:16" ht="13.5" customHeight="1" x14ac:dyDescent="0.15">
      <c r="A12" s="248"/>
      <c r="B12" s="244"/>
      <c r="C12" s="244"/>
      <c r="D12" s="244"/>
      <c r="E12" s="244"/>
      <c r="F12" s="244"/>
      <c r="G12" s="1163" t="s">
        <v>476</v>
      </c>
      <c r="H12" s="1164"/>
      <c r="I12" s="1164"/>
      <c r="J12" s="1165"/>
      <c r="K12" s="267" t="s">
        <v>477</v>
      </c>
      <c r="L12" s="268" t="s">
        <v>477</v>
      </c>
      <c r="M12" s="269">
        <v>744</v>
      </c>
      <c r="N12" s="270" t="s">
        <v>477</v>
      </c>
    </row>
    <row r="13" spans="1:16" ht="13.5" customHeight="1" x14ac:dyDescent="0.15">
      <c r="A13" s="248"/>
      <c r="B13" s="244"/>
      <c r="C13" s="244"/>
      <c r="D13" s="244"/>
      <c r="E13" s="244"/>
      <c r="F13" s="244"/>
      <c r="G13" s="1163" t="s">
        <v>478</v>
      </c>
      <c r="H13" s="1164"/>
      <c r="I13" s="1164"/>
      <c r="J13" s="1165"/>
      <c r="K13" s="267" t="s">
        <v>477</v>
      </c>
      <c r="L13" s="268" t="s">
        <v>477</v>
      </c>
      <c r="M13" s="269">
        <v>1</v>
      </c>
      <c r="N13" s="270" t="s">
        <v>477</v>
      </c>
    </row>
    <row r="14" spans="1:16" ht="13.5" customHeight="1" x14ac:dyDescent="0.15">
      <c r="A14" s="248"/>
      <c r="B14" s="244"/>
      <c r="C14" s="244"/>
      <c r="D14" s="244"/>
      <c r="E14" s="244"/>
      <c r="F14" s="244"/>
      <c r="G14" s="1163" t="s">
        <v>479</v>
      </c>
      <c r="H14" s="1164"/>
      <c r="I14" s="1164"/>
      <c r="J14" s="1165"/>
      <c r="K14" s="267">
        <v>204491</v>
      </c>
      <c r="L14" s="268">
        <v>3446</v>
      </c>
      <c r="M14" s="269">
        <v>2803</v>
      </c>
      <c r="N14" s="270">
        <v>22.9</v>
      </c>
    </row>
    <row r="15" spans="1:16" ht="13.5" customHeight="1" x14ac:dyDescent="0.15">
      <c r="A15" s="248"/>
      <c r="B15" s="244"/>
      <c r="C15" s="244"/>
      <c r="D15" s="244"/>
      <c r="E15" s="244"/>
      <c r="F15" s="244"/>
      <c r="G15" s="1163" t="s">
        <v>480</v>
      </c>
      <c r="H15" s="1164"/>
      <c r="I15" s="1164"/>
      <c r="J15" s="1165"/>
      <c r="K15" s="267">
        <v>73854</v>
      </c>
      <c r="L15" s="268">
        <v>1244</v>
      </c>
      <c r="M15" s="269">
        <v>1119</v>
      </c>
      <c r="N15" s="270">
        <v>11.2</v>
      </c>
    </row>
    <row r="16" spans="1:16" x14ac:dyDescent="0.15">
      <c r="A16" s="248"/>
      <c r="B16" s="244"/>
      <c r="C16" s="244"/>
      <c r="D16" s="244"/>
      <c r="E16" s="244"/>
      <c r="F16" s="244"/>
      <c r="G16" s="1166" t="s">
        <v>481</v>
      </c>
      <c r="H16" s="1167"/>
      <c r="I16" s="1167"/>
      <c r="J16" s="1168"/>
      <c r="K16" s="268">
        <v>-343900</v>
      </c>
      <c r="L16" s="268">
        <v>-5795</v>
      </c>
      <c r="M16" s="269">
        <v>-5386</v>
      </c>
      <c r="N16" s="270">
        <v>7.6</v>
      </c>
    </row>
    <row r="17" spans="1:16" x14ac:dyDescent="0.15">
      <c r="A17" s="248"/>
      <c r="B17" s="244"/>
      <c r="C17" s="244"/>
      <c r="D17" s="244"/>
      <c r="E17" s="244"/>
      <c r="F17" s="244"/>
      <c r="G17" s="1166" t="s">
        <v>166</v>
      </c>
      <c r="H17" s="1167"/>
      <c r="I17" s="1167"/>
      <c r="J17" s="1168"/>
      <c r="K17" s="268">
        <v>4275055</v>
      </c>
      <c r="L17" s="268">
        <v>72034</v>
      </c>
      <c r="M17" s="269">
        <v>67183</v>
      </c>
      <c r="N17" s="270">
        <v>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60" t="s">
        <v>486</v>
      </c>
      <c r="H21" s="1161"/>
      <c r="I21" s="1161"/>
      <c r="J21" s="1162"/>
      <c r="K21" s="280">
        <v>7.04</v>
      </c>
      <c r="L21" s="281">
        <v>6.12</v>
      </c>
      <c r="M21" s="282">
        <v>0.92</v>
      </c>
      <c r="N21" s="249"/>
      <c r="O21" s="283"/>
      <c r="P21" s="279"/>
    </row>
    <row r="22" spans="1:16" s="284" customFormat="1" x14ac:dyDescent="0.15">
      <c r="A22" s="279"/>
      <c r="B22" s="249"/>
      <c r="C22" s="249"/>
      <c r="D22" s="249"/>
      <c r="E22" s="249"/>
      <c r="F22" s="249"/>
      <c r="G22" s="1160" t="s">
        <v>487</v>
      </c>
      <c r="H22" s="1161"/>
      <c r="I22" s="1161"/>
      <c r="J22" s="1162"/>
      <c r="K22" s="285">
        <v>98.5</v>
      </c>
      <c r="L22" s="286">
        <v>98.7</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490</v>
      </c>
      <c r="H29" s="249"/>
      <c r="I29" s="249"/>
      <c r="J29" s="249"/>
      <c r="K29" s="244"/>
      <c r="L29" s="244"/>
      <c r="M29" s="244"/>
      <c r="N29" s="244"/>
      <c r="O29" s="293"/>
    </row>
    <row r="30" spans="1:16" x14ac:dyDescent="0.15">
      <c r="A30" s="248"/>
      <c r="B30" s="244"/>
      <c r="C30" s="244"/>
      <c r="D30" s="244"/>
      <c r="E30" s="244"/>
      <c r="F30" s="244"/>
      <c r="G30" s="251"/>
      <c r="H30" s="252"/>
      <c r="I30" s="252"/>
      <c r="J30" s="253"/>
      <c r="K30" s="1149" t="s">
        <v>468</v>
      </c>
      <c r="L30" s="254"/>
      <c r="M30" s="255" t="s">
        <v>469</v>
      </c>
      <c r="N30" s="256"/>
    </row>
    <row r="31" spans="1:16" x14ac:dyDescent="0.15">
      <c r="A31" s="248"/>
      <c r="B31" s="244"/>
      <c r="C31" s="244"/>
      <c r="D31" s="244"/>
      <c r="E31" s="244"/>
      <c r="F31" s="244"/>
      <c r="G31" s="257"/>
      <c r="H31" s="258"/>
      <c r="I31" s="258"/>
      <c r="J31" s="259"/>
      <c r="K31" s="1150"/>
      <c r="L31" s="260" t="s">
        <v>470</v>
      </c>
      <c r="M31" s="261" t="s">
        <v>471</v>
      </c>
      <c r="N31" s="262" t="s">
        <v>472</v>
      </c>
    </row>
    <row r="32" spans="1:16" ht="27" customHeight="1" x14ac:dyDescent="0.15">
      <c r="A32" s="248"/>
      <c r="B32" s="244"/>
      <c r="C32" s="244"/>
      <c r="D32" s="244"/>
      <c r="E32" s="244"/>
      <c r="F32" s="244"/>
      <c r="G32" s="1151" t="s">
        <v>491</v>
      </c>
      <c r="H32" s="1152"/>
      <c r="I32" s="1152"/>
      <c r="J32" s="1153"/>
      <c r="K32" s="294">
        <v>2152001</v>
      </c>
      <c r="L32" s="294">
        <v>36261</v>
      </c>
      <c r="M32" s="295">
        <v>33998</v>
      </c>
      <c r="N32" s="296">
        <v>6.7</v>
      </c>
    </row>
    <row r="33" spans="1:16" ht="13.5" customHeight="1" x14ac:dyDescent="0.15">
      <c r="A33" s="248"/>
      <c r="B33" s="244"/>
      <c r="C33" s="244"/>
      <c r="D33" s="244"/>
      <c r="E33" s="244"/>
      <c r="F33" s="244"/>
      <c r="G33" s="1151" t="s">
        <v>492</v>
      </c>
      <c r="H33" s="1152"/>
      <c r="I33" s="1152"/>
      <c r="J33" s="1153"/>
      <c r="K33" s="294" t="s">
        <v>477</v>
      </c>
      <c r="L33" s="294" t="s">
        <v>477</v>
      </c>
      <c r="M33" s="295">
        <v>1</v>
      </c>
      <c r="N33" s="296" t="s">
        <v>477</v>
      </c>
    </row>
    <row r="34" spans="1:16" ht="27" customHeight="1" x14ac:dyDescent="0.15">
      <c r="A34" s="248"/>
      <c r="B34" s="244"/>
      <c r="C34" s="244"/>
      <c r="D34" s="244"/>
      <c r="E34" s="244"/>
      <c r="F34" s="244"/>
      <c r="G34" s="1151" t="s">
        <v>493</v>
      </c>
      <c r="H34" s="1152"/>
      <c r="I34" s="1152"/>
      <c r="J34" s="1153"/>
      <c r="K34" s="294" t="s">
        <v>477</v>
      </c>
      <c r="L34" s="294" t="s">
        <v>477</v>
      </c>
      <c r="M34" s="295">
        <v>39</v>
      </c>
      <c r="N34" s="296" t="s">
        <v>477</v>
      </c>
    </row>
    <row r="35" spans="1:16" ht="27" customHeight="1" x14ac:dyDescent="0.15">
      <c r="A35" s="248"/>
      <c r="B35" s="244"/>
      <c r="C35" s="244"/>
      <c r="D35" s="244"/>
      <c r="E35" s="244"/>
      <c r="F35" s="244"/>
      <c r="G35" s="1151" t="s">
        <v>494</v>
      </c>
      <c r="H35" s="1152"/>
      <c r="I35" s="1152"/>
      <c r="J35" s="1153"/>
      <c r="K35" s="294">
        <v>323151</v>
      </c>
      <c r="L35" s="294">
        <v>5445</v>
      </c>
      <c r="M35" s="295">
        <v>9007</v>
      </c>
      <c r="N35" s="296">
        <v>-39.5</v>
      </c>
    </row>
    <row r="36" spans="1:16" ht="27" customHeight="1" x14ac:dyDescent="0.15">
      <c r="A36" s="248"/>
      <c r="B36" s="244"/>
      <c r="C36" s="244"/>
      <c r="D36" s="244"/>
      <c r="E36" s="244"/>
      <c r="F36" s="244"/>
      <c r="G36" s="1151" t="s">
        <v>495</v>
      </c>
      <c r="H36" s="1152"/>
      <c r="I36" s="1152"/>
      <c r="J36" s="1153"/>
      <c r="K36" s="294">
        <v>7705</v>
      </c>
      <c r="L36" s="294">
        <v>130</v>
      </c>
      <c r="M36" s="295">
        <v>2239</v>
      </c>
      <c r="N36" s="296">
        <v>-94.2</v>
      </c>
    </row>
    <row r="37" spans="1:16" ht="13.5" customHeight="1" x14ac:dyDescent="0.15">
      <c r="A37" s="248"/>
      <c r="B37" s="244"/>
      <c r="C37" s="244"/>
      <c r="D37" s="244"/>
      <c r="E37" s="244"/>
      <c r="F37" s="244"/>
      <c r="G37" s="1151" t="s">
        <v>496</v>
      </c>
      <c r="H37" s="1152"/>
      <c r="I37" s="1152"/>
      <c r="J37" s="1153"/>
      <c r="K37" s="294">
        <v>101289</v>
      </c>
      <c r="L37" s="294">
        <v>1707</v>
      </c>
      <c r="M37" s="295">
        <v>951</v>
      </c>
      <c r="N37" s="296">
        <v>79.5</v>
      </c>
    </row>
    <row r="38" spans="1:16" ht="27" customHeight="1" x14ac:dyDescent="0.15">
      <c r="A38" s="248"/>
      <c r="B38" s="244"/>
      <c r="C38" s="244"/>
      <c r="D38" s="244"/>
      <c r="E38" s="244"/>
      <c r="F38" s="244"/>
      <c r="G38" s="1154" t="s">
        <v>497</v>
      </c>
      <c r="H38" s="1155"/>
      <c r="I38" s="1155"/>
      <c r="J38" s="1156"/>
      <c r="K38" s="297">
        <v>4</v>
      </c>
      <c r="L38" s="297">
        <v>0</v>
      </c>
      <c r="M38" s="298">
        <v>6</v>
      </c>
      <c r="N38" s="299">
        <v>-100</v>
      </c>
      <c r="O38" s="293"/>
    </row>
    <row r="39" spans="1:16" x14ac:dyDescent="0.15">
      <c r="A39" s="248"/>
      <c r="B39" s="244"/>
      <c r="C39" s="244"/>
      <c r="D39" s="244"/>
      <c r="E39" s="244"/>
      <c r="F39" s="244"/>
      <c r="G39" s="1154" t="s">
        <v>498</v>
      </c>
      <c r="H39" s="1155"/>
      <c r="I39" s="1155"/>
      <c r="J39" s="1156"/>
      <c r="K39" s="300">
        <v>-679498</v>
      </c>
      <c r="L39" s="300">
        <v>-11449</v>
      </c>
      <c r="M39" s="301">
        <v>-6589</v>
      </c>
      <c r="N39" s="302">
        <v>73.8</v>
      </c>
      <c r="O39" s="293"/>
    </row>
    <row r="40" spans="1:16" ht="27" customHeight="1" x14ac:dyDescent="0.15">
      <c r="A40" s="248"/>
      <c r="B40" s="244"/>
      <c r="C40" s="244"/>
      <c r="D40" s="244"/>
      <c r="E40" s="244"/>
      <c r="F40" s="244"/>
      <c r="G40" s="1151" t="s">
        <v>499</v>
      </c>
      <c r="H40" s="1152"/>
      <c r="I40" s="1152"/>
      <c r="J40" s="1153"/>
      <c r="K40" s="300">
        <v>-1432102</v>
      </c>
      <c r="L40" s="300">
        <v>-24131</v>
      </c>
      <c r="M40" s="301">
        <v>-27524</v>
      </c>
      <c r="N40" s="302">
        <v>-12.3</v>
      </c>
      <c r="O40" s="293"/>
    </row>
    <row r="41" spans="1:16" x14ac:dyDescent="0.15">
      <c r="A41" s="248"/>
      <c r="B41" s="244"/>
      <c r="C41" s="244"/>
      <c r="D41" s="244"/>
      <c r="E41" s="244"/>
      <c r="F41" s="244"/>
      <c r="G41" s="1157" t="s">
        <v>277</v>
      </c>
      <c r="H41" s="1158"/>
      <c r="I41" s="1158"/>
      <c r="J41" s="1159"/>
      <c r="K41" s="294">
        <v>472550</v>
      </c>
      <c r="L41" s="300">
        <v>7962</v>
      </c>
      <c r="M41" s="301">
        <v>12127</v>
      </c>
      <c r="N41" s="302">
        <v>-34.299999999999997</v>
      </c>
      <c r="O41" s="293"/>
    </row>
    <row r="42" spans="1:16" x14ac:dyDescent="0.15">
      <c r="A42" s="248"/>
      <c r="B42" s="244"/>
      <c r="C42" s="244"/>
      <c r="D42" s="244"/>
      <c r="E42" s="244"/>
      <c r="F42" s="244"/>
      <c r="G42" s="303" t="s">
        <v>500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502</v>
      </c>
      <c r="H48" s="308"/>
      <c r="I48" s="308"/>
      <c r="J48" s="308"/>
      <c r="K48" s="308"/>
      <c r="L48" s="308"/>
      <c r="M48" s="309"/>
      <c r="N48" s="308"/>
    </row>
    <row r="49" spans="1:14" ht="13.5" customHeight="1" x14ac:dyDescent="0.15">
      <c r="A49" s="248"/>
      <c r="B49" s="244"/>
      <c r="C49" s="244"/>
      <c r="D49" s="244"/>
      <c r="E49" s="244"/>
      <c r="F49" s="244"/>
      <c r="G49" s="310"/>
      <c r="H49" s="311"/>
      <c r="I49" s="1144" t="s">
        <v>468</v>
      </c>
      <c r="J49" s="1146" t="s">
        <v>503</v>
      </c>
      <c r="K49" s="1147"/>
      <c r="L49" s="1147"/>
      <c r="M49" s="1147"/>
      <c r="N49" s="1148"/>
    </row>
    <row r="50" spans="1:14" x14ac:dyDescent="0.15">
      <c r="A50" s="248"/>
      <c r="B50" s="244"/>
      <c r="C50" s="244"/>
      <c r="D50" s="244"/>
      <c r="E50" s="244"/>
      <c r="F50" s="244"/>
      <c r="G50" s="312"/>
      <c r="H50" s="313"/>
      <c r="I50" s="1145"/>
      <c r="J50" s="314" t="s">
        <v>504</v>
      </c>
      <c r="K50" s="315" t="s">
        <v>505</v>
      </c>
      <c r="L50" s="316" t="s">
        <v>506</v>
      </c>
      <c r="M50" s="317" t="s">
        <v>507</v>
      </c>
      <c r="N50" s="318" t="s">
        <v>508</v>
      </c>
    </row>
    <row r="51" spans="1:14" x14ac:dyDescent="0.15">
      <c r="A51" s="248"/>
      <c r="B51" s="244"/>
      <c r="C51" s="244"/>
      <c r="D51" s="244"/>
      <c r="E51" s="244"/>
      <c r="F51" s="244"/>
      <c r="G51" s="310" t="s">
        <v>509</v>
      </c>
      <c r="H51" s="311"/>
      <c r="I51" s="319">
        <v>2203296</v>
      </c>
      <c r="J51" s="320">
        <v>36544</v>
      </c>
      <c r="K51" s="321">
        <v>-43.2</v>
      </c>
      <c r="L51" s="322">
        <v>47569</v>
      </c>
      <c r="M51" s="323">
        <v>-23.1</v>
      </c>
      <c r="N51" s="324">
        <v>-20.100000000000001</v>
      </c>
    </row>
    <row r="52" spans="1:14" x14ac:dyDescent="0.15">
      <c r="A52" s="248"/>
      <c r="B52" s="244"/>
      <c r="C52" s="244"/>
      <c r="D52" s="244"/>
      <c r="E52" s="244"/>
      <c r="F52" s="244"/>
      <c r="G52" s="325"/>
      <c r="H52" s="326" t="s">
        <v>510</v>
      </c>
      <c r="I52" s="327">
        <v>1186064</v>
      </c>
      <c r="J52" s="328">
        <v>19672</v>
      </c>
      <c r="K52" s="329">
        <v>31.7</v>
      </c>
      <c r="L52" s="330">
        <v>26255</v>
      </c>
      <c r="M52" s="331">
        <v>-18.399999999999999</v>
      </c>
      <c r="N52" s="332">
        <v>50.1</v>
      </c>
    </row>
    <row r="53" spans="1:14" x14ac:dyDescent="0.15">
      <c r="A53" s="248"/>
      <c r="B53" s="244"/>
      <c r="C53" s="244"/>
      <c r="D53" s="244"/>
      <c r="E53" s="244"/>
      <c r="F53" s="244"/>
      <c r="G53" s="310" t="s">
        <v>511</v>
      </c>
      <c r="H53" s="311"/>
      <c r="I53" s="319">
        <v>3105149</v>
      </c>
      <c r="J53" s="320">
        <v>51715</v>
      </c>
      <c r="K53" s="321">
        <v>41.5</v>
      </c>
      <c r="L53" s="322">
        <v>50880</v>
      </c>
      <c r="M53" s="323">
        <v>7</v>
      </c>
      <c r="N53" s="324">
        <v>34.5</v>
      </c>
    </row>
    <row r="54" spans="1:14" x14ac:dyDescent="0.15">
      <c r="A54" s="248"/>
      <c r="B54" s="244"/>
      <c r="C54" s="244"/>
      <c r="D54" s="244"/>
      <c r="E54" s="244"/>
      <c r="F54" s="244"/>
      <c r="G54" s="325"/>
      <c r="H54" s="326" t="s">
        <v>510</v>
      </c>
      <c r="I54" s="327">
        <v>1882163</v>
      </c>
      <c r="J54" s="328">
        <v>31346</v>
      </c>
      <c r="K54" s="329">
        <v>59.3</v>
      </c>
      <c r="L54" s="330">
        <v>26879</v>
      </c>
      <c r="M54" s="331">
        <v>2.4</v>
      </c>
      <c r="N54" s="332">
        <v>56.9</v>
      </c>
    </row>
    <row r="55" spans="1:14" x14ac:dyDescent="0.15">
      <c r="A55" s="248"/>
      <c r="B55" s="244"/>
      <c r="C55" s="244"/>
      <c r="D55" s="244"/>
      <c r="E55" s="244"/>
      <c r="F55" s="244"/>
      <c r="G55" s="310" t="s">
        <v>512</v>
      </c>
      <c r="H55" s="311"/>
      <c r="I55" s="319">
        <v>2575697</v>
      </c>
      <c r="J55" s="320">
        <v>42978</v>
      </c>
      <c r="K55" s="321">
        <v>-16.899999999999999</v>
      </c>
      <c r="L55" s="322">
        <v>63956</v>
      </c>
      <c r="M55" s="323">
        <v>25.7</v>
      </c>
      <c r="N55" s="324">
        <v>-42.6</v>
      </c>
    </row>
    <row r="56" spans="1:14" x14ac:dyDescent="0.15">
      <c r="A56" s="248"/>
      <c r="B56" s="244"/>
      <c r="C56" s="244"/>
      <c r="D56" s="244"/>
      <c r="E56" s="244"/>
      <c r="F56" s="244"/>
      <c r="G56" s="325"/>
      <c r="H56" s="326" t="s">
        <v>510</v>
      </c>
      <c r="I56" s="327">
        <v>1352903</v>
      </c>
      <c r="J56" s="328">
        <v>22574</v>
      </c>
      <c r="K56" s="329">
        <v>-28</v>
      </c>
      <c r="L56" s="330">
        <v>29239</v>
      </c>
      <c r="M56" s="331">
        <v>8.8000000000000007</v>
      </c>
      <c r="N56" s="332">
        <v>-36.799999999999997</v>
      </c>
    </row>
    <row r="57" spans="1:14" x14ac:dyDescent="0.15">
      <c r="A57" s="248"/>
      <c r="B57" s="244"/>
      <c r="C57" s="244"/>
      <c r="D57" s="244"/>
      <c r="E57" s="244"/>
      <c r="F57" s="244"/>
      <c r="G57" s="310" t="s">
        <v>513</v>
      </c>
      <c r="H57" s="311"/>
      <c r="I57" s="319">
        <v>2822417</v>
      </c>
      <c r="J57" s="320">
        <v>47333</v>
      </c>
      <c r="K57" s="321">
        <v>10.1</v>
      </c>
      <c r="L57" s="322">
        <v>66255</v>
      </c>
      <c r="M57" s="323">
        <v>3.6</v>
      </c>
      <c r="N57" s="324">
        <v>6.5</v>
      </c>
    </row>
    <row r="58" spans="1:14" x14ac:dyDescent="0.15">
      <c r="A58" s="248"/>
      <c r="B58" s="244"/>
      <c r="C58" s="244"/>
      <c r="D58" s="244"/>
      <c r="E58" s="244"/>
      <c r="F58" s="244"/>
      <c r="G58" s="325"/>
      <c r="H58" s="326" t="s">
        <v>510</v>
      </c>
      <c r="I58" s="327">
        <v>1094421</v>
      </c>
      <c r="J58" s="328">
        <v>18354</v>
      </c>
      <c r="K58" s="329">
        <v>-18.7</v>
      </c>
      <c r="L58" s="330">
        <v>31822</v>
      </c>
      <c r="M58" s="331">
        <v>8.8000000000000007</v>
      </c>
      <c r="N58" s="332">
        <v>-27.5</v>
      </c>
    </row>
    <row r="59" spans="1:14" x14ac:dyDescent="0.15">
      <c r="A59" s="248"/>
      <c r="B59" s="244"/>
      <c r="C59" s="244"/>
      <c r="D59" s="244"/>
      <c r="E59" s="244"/>
      <c r="F59" s="244"/>
      <c r="G59" s="310" t="s">
        <v>514</v>
      </c>
      <c r="H59" s="311"/>
      <c r="I59" s="319">
        <v>3818053</v>
      </c>
      <c r="J59" s="320">
        <v>64333</v>
      </c>
      <c r="K59" s="321">
        <v>35.9</v>
      </c>
      <c r="L59" s="322">
        <v>47278</v>
      </c>
      <c r="M59" s="323">
        <v>-28.6</v>
      </c>
      <c r="N59" s="324">
        <v>64.5</v>
      </c>
    </row>
    <row r="60" spans="1:14" x14ac:dyDescent="0.15">
      <c r="A60" s="248"/>
      <c r="B60" s="244"/>
      <c r="C60" s="244"/>
      <c r="D60" s="244"/>
      <c r="E60" s="244"/>
      <c r="F60" s="244"/>
      <c r="G60" s="325"/>
      <c r="H60" s="326" t="s">
        <v>510</v>
      </c>
      <c r="I60" s="333">
        <v>1358877</v>
      </c>
      <c r="J60" s="328">
        <v>22897</v>
      </c>
      <c r="K60" s="329">
        <v>24.8</v>
      </c>
      <c r="L60" s="330">
        <v>24096</v>
      </c>
      <c r="M60" s="331">
        <v>-24.3</v>
      </c>
      <c r="N60" s="332">
        <v>49.1</v>
      </c>
    </row>
    <row r="61" spans="1:14" x14ac:dyDescent="0.15">
      <c r="A61" s="248"/>
      <c r="B61" s="244"/>
      <c r="C61" s="244"/>
      <c r="D61" s="244"/>
      <c r="E61" s="244"/>
      <c r="F61" s="244"/>
      <c r="G61" s="310" t="s">
        <v>515</v>
      </c>
      <c r="H61" s="334"/>
      <c r="I61" s="335">
        <v>2904922</v>
      </c>
      <c r="J61" s="336">
        <v>48581</v>
      </c>
      <c r="K61" s="337">
        <v>5.5</v>
      </c>
      <c r="L61" s="338">
        <v>55188</v>
      </c>
      <c r="M61" s="339">
        <v>-3.1</v>
      </c>
      <c r="N61" s="324">
        <v>8.6</v>
      </c>
    </row>
    <row r="62" spans="1:14" x14ac:dyDescent="0.15">
      <c r="A62" s="248"/>
      <c r="B62" s="244"/>
      <c r="C62" s="244"/>
      <c r="D62" s="244"/>
      <c r="E62" s="244"/>
      <c r="F62" s="244"/>
      <c r="G62" s="325"/>
      <c r="H62" s="326" t="s">
        <v>510</v>
      </c>
      <c r="I62" s="327">
        <v>1374886</v>
      </c>
      <c r="J62" s="328">
        <v>22969</v>
      </c>
      <c r="K62" s="329">
        <v>13.8</v>
      </c>
      <c r="L62" s="330">
        <v>27658</v>
      </c>
      <c r="M62" s="331">
        <v>-4.5</v>
      </c>
      <c r="N62" s="332">
        <v>18.3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69" t="s">
        <v>3</v>
      </c>
      <c r="D47" s="1169"/>
      <c r="E47" s="1170"/>
      <c r="F47" s="11">
        <v>3.44</v>
      </c>
      <c r="G47" s="12">
        <v>3.39</v>
      </c>
      <c r="H47" s="12">
        <v>4.17</v>
      </c>
      <c r="I47" s="12">
        <v>4.7699999999999996</v>
      </c>
      <c r="J47" s="13">
        <v>6.1</v>
      </c>
    </row>
    <row r="48" spans="2:10" ht="57.75" customHeight="1" x14ac:dyDescent="0.15">
      <c r="B48" s="14"/>
      <c r="C48" s="1171" t="s">
        <v>4</v>
      </c>
      <c r="D48" s="1171"/>
      <c r="E48" s="1172"/>
      <c r="F48" s="15">
        <v>3.58</v>
      </c>
      <c r="G48" s="16">
        <v>2.56</v>
      </c>
      <c r="H48" s="16">
        <v>2.56</v>
      </c>
      <c r="I48" s="16">
        <v>2.87</v>
      </c>
      <c r="J48" s="17">
        <v>2.84</v>
      </c>
    </row>
    <row r="49" spans="2:10" ht="57.75" customHeight="1" thickBot="1" x14ac:dyDescent="0.2">
      <c r="B49" s="18"/>
      <c r="C49" s="1173" t="s">
        <v>5</v>
      </c>
      <c r="D49" s="1173"/>
      <c r="E49" s="1174"/>
      <c r="F49" s="19">
        <v>0.95</v>
      </c>
      <c r="G49" s="20" t="s">
        <v>522</v>
      </c>
      <c r="H49" s="20">
        <v>0.86</v>
      </c>
      <c r="I49" s="20">
        <v>0.96</v>
      </c>
      <c r="J49" s="21">
        <v>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菊地　和良</cp:lastModifiedBy>
  <cp:lastPrinted>2017-02-20T04:56:07Z</cp:lastPrinted>
  <dcterms:created xsi:type="dcterms:W3CDTF">2017-02-15T14:19:23Z</dcterms:created>
  <dcterms:modified xsi:type="dcterms:W3CDTF">2017-03-29T04:35:07Z</dcterms:modified>
  <cp:category/>
</cp:coreProperties>
</file>