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0" windowWidth="14415" windowHeight="1273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45621"/>
</workbook>
</file>

<file path=xl/calcChain.xml><?xml version="1.0" encoding="utf-8"?>
<calcChain xmlns="http://schemas.openxmlformats.org/spreadsheetml/2006/main">
  <c r="CR102" i="11" l="1"/>
  <c r="AU63" i="11"/>
  <c r="AP63" i="11"/>
  <c r="AP88" i="11"/>
  <c r="AF88" i="11"/>
  <c r="AP23" i="11"/>
  <c r="AA23" i="11"/>
  <c r="V23" i="11"/>
  <c r="Q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U34" i="9" s="1"/>
  <c r="CO34" i="9"/>
  <c r="BW34" i="9"/>
  <c r="C34" i="9"/>
  <c r="U35" i="9" l="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<sst xmlns="http://schemas.openxmlformats.org/spreadsheetml/2006/main" count="1027" uniqueCount="559">
  <si>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</si>
  <si>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</si>
  <si>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</si>
  <si>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</si>
  <si>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</si>
  <si>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</si>
  <si>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</si>
  <si>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</si>
  <si>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</si>
  <si>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</si>
  <si>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</si>
  <si>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</si>
  <si>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</si>
  <si>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</si>
  <si>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</si>
  <si>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</si>
  <si>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</si>
  <si>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</si>
  <si>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</si>
  <si>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</si>
  <si>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</si>
  <si>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</si>
  <si>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</si>
  <si>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</si>
  <si>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</si>
  <si>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</si>
  <si>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</si>
  <si>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</si>
  <si>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</si>
  <si>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</si>
  <si>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</si>
  <si>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</si>
  <si>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</si>
  <si>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</si>
  <si>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</si>
  <si>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</si>
  <si>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</si>
  <si>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</si>
  <si>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</si>
  <si>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</si>
  <si>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</si>
  <si>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</si>
  <si>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</si>
  <si>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</si>
  <si>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</si>
  <si>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</si>
  <si>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</si>
  <si>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</si>
  <si>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</si>
  <si>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</si>
  <si>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</si>
  <si>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</si>
  <si>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</si>
  <si>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</si>
  <si>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</si>
  <si>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</si>
  <si>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</si>
  <si>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</si>
  <si>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</si>
  <si>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</si>
  <si>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</si>
  <si>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</si>
  <si>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</si>
  <si>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</si>
  <si>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</si>
  <si>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</si>
  <si>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</si>
  <si>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</si>
  <si>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</si>
  <si>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</si>
  <si>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</si>
  <si>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</si>
  <si>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</si>
  <si>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</si>
  <si>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</si>
  <si>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</si>
  <si>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</si>
  <si>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</si>
  <si>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</si>
  <si>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</si>
  <si>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</si>
  <si>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</si>
  <si>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</si>
  <si>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</si>
  <si>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</si>
  <si>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</si>
  <si>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</si>
  <si>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</si>
  <si>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</si>
  <si>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</si>
  <si>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</si>
  <si>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</si>
  <si>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</si>
  <si>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</si>
  <si>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</si>
  <si>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</si>
  <si>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</si>
  <si>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</si>
  <si>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</si>
  <si>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</si>
  <si>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</si>
  <si>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</si>
  <si>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</si>
  <si>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</si>
  <si>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</si>
  <si>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</si>
  <si>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</si>
  <si>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</si>
  <si>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</si>
  <si>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</si>
  <si>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</si>
  <si>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</si>
  <si>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</si>
  <si>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</si>
  <si>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</si>
  <si>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</si>
  <si>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</si>
  <si>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</si>
  <si>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</si>
  <si>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</si>
  <si>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</si>
  <si>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</si>
  <si>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</si>
  <si>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</si>
  <si>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</si>
  <si>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</si>
  <si>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</si>
  <si>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</si>
  <si>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</si>
  <si>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</si>
  <si>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</si>
  <si>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</si>
  <si>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</si>
  <si>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</si>
  <si>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</si>
  <si>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</si>
  <si>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</si>
  <si>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</si>
  <si>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</si>
  <si>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</si>
  <si>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</si>
  <si>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</si>
  <si>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</si>
  <si>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</si>
  <si>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</si>
  <si>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</si>
  <si>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</si>
  <si>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</si>
  <si>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</si>
  <si>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</si>
  <si>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</si>
  <si>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</si>
  <si>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</si>
  <si>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</si>
  <si>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</si>
  <si>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</si>
  <si>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</si>
  <si>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</si>
  <si>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</si>
  <si>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</si>
  <si>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</si>
  <si>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</si>
  <si>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</si>
  <si>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</si>
  <si>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</si>
  <si>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</si>
  <si>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</si>
  <si>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</si>
  <si>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</si>
  <si>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</si>
  <si>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</si>
  <si>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</si>
  <si>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</si>
  <si>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</si>
  <si>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</si>
  <si>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</si>
  <si>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</si>
  <si>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</si>
  <si>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</si>
  <si>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</si>
  <si>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</si>
  <si>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</si>
  <si>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</si>
  <si>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</si>
  <si>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</si>
  <si>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</si>
  <si>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</si>
  <si>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</si>
  <si>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</si>
  <si>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</si>
  <si>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</si>
  <si>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</si>
  <si>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</si>
  <si>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</si>
  <si>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</si>
  <si>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</si>
  <si>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</si>
  <si>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北海道北広島市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</si>
  <si>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</si>
  <si>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</si>
  <si>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</si>
  <si>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</si>
  <si>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</si>
  <si>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</si>
  <si>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</si>
  <si>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</si>
  <si>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</si>
  <si>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</si>
  <si>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</si>
  <si>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</si>
  <si>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</si>
  <si>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</si>
  <si>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</si>
  <si>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</si>
  <si>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</si>
  <si>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</si>
  <si>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</si>
  <si>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</si>
  <si>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</si>
  <si>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</si>
  <si>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</si>
  <si>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</si>
  <si>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</si>
  <si>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</si>
  <si>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</si>
  <si>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</si>
  <si>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</si>
  <si>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</si>
  <si>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</si>
  <si>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</si>
  <si>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</si>
  <si>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</si>
  <si>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</si>
  <si>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</si>
  <si>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</si>
  <si>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</si>
  <si>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</si>
  <si>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</si>
  <si>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</si>
  <si>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</si>
  <si>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</si>
  <si>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</si>
  <si>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</si>
  <si>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</si>
  <si>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</si>
  <si>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</si>
  <si>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</si>
  <si>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</si>
  <si>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</si>
  <si>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</si>
  <si>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</si>
  <si>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</si>
  <si>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</si>
  <si>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</si>
  <si>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</si>
  <si>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</si>
  <si>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</si>
  <si>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</si>
  <si>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</si>
  <si>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</si>
  <si>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</si>
  <si>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</si>
  <si>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</si>
  <si>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</si>
  <si>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</si>
  <si>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</si>
  <si>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</si>
  <si>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</si>
  <si>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</si>
  <si>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</si>
  <si>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</si>
  <si>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</si>
  <si>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</si>
  <si>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</si>
  <si>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</si>
  <si>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</si>
  <si>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</si>
  <si>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</si>
  <si>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</si>
  <si>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</si>
  <si>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</si>
  <si>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</si>
  <si>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</si>
  <si>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</si>
  <si>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</si>
  <si>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</si>
  <si>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</si>
  <si>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</si>
  <si>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</si>
  <si>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</si>
  <si>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</si>
  <si>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</si>
  <si>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</si>
  <si>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</si>
  <si>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</si>
  <si>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</si>
  <si>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</si>
  <si>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</si>
  <si>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</si>
  <si>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</si>
  <si>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</si>
  <si>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</si>
  <si>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</si>
  <si>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</si>
  <si>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</si>
  <si>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</si>
  <si>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</si>
  <si>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</si>
  <si>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</si>
  <si>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</si>
  <si>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</si>
  <si>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</si>
  <si>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</si>
  <si>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</si>
  <si>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</si>
  <si>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</si>
  <si>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</si>
  <si>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</si>
  <si>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</si>
  <si>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</si>
  <si>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</si>
  <si>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</si>
  <si>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</si>
  <si>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</si>
  <si>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</si>
  <si>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</si>
  <si>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</si>
  <si>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</si>
  <si>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</si>
  <si>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</si>
  <si>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</si>
  <si>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</si>
  <si>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</si>
  <si>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</si>
  <si>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</si>
  <si>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</si>
  <si>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</si>
  <si>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</si>
  <si>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</si>
  <si>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</si>
  <si>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</si>
  <si>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</si>
  <si>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</si>
  <si>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</si>
  <si>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</si>
  <si>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</si>
  <si>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</si>
  <si>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北海道北広島市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</si>
  <si>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</si>
  <si>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</si>
  <si>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</si>
  <si>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</si>
  <si>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</si>
  <si>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</si>
  <si>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</si>
  <si>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</si>
  <si>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</si>
  <si>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</si>
  <si>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</si>
  <si>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</si>
  <si>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</si>
  <si>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</si>
  <si>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</si>
  <si>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</si>
  <si>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</si>
  <si>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</si>
  <si>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</si>
  <si>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</si>
  <si>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</si>
  <si>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</si>
  <si>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</si>
  <si>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</si>
  <si>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</si>
  <si>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</si>
  <si>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</si>
  <si>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</si>
  <si>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</si>
  <si>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</si>
  <si>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</si>
  <si>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</si>
  <si>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</si>
  <si>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</si>
  <si>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</si>
  <si>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</si>
  <si>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</si>
  <si>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</si>
  <si>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</si>
  <si>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</si>
  <si>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</si>
  <si>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</si>
  <si>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</si>
  <si>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</si>
  <si>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</si>
  <si>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</si>
  <si>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</si>
  <si>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</si>
  <si>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</si>
  <si>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</si>
  <si>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</si>
  <si>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</si>
  <si>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</si>
  <si>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</si>
  <si>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</si>
  <si>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</si>
  <si>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</si>
  <si>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</si>
  <si>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</si>
  <si>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</si>
  <si>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</si>
  <si>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</si>
  <si>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</si>
  <si>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</si>
  <si>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</si>
  <si>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</si>
  <si>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</si>
  <si>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</si>
  <si>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</si>
  <si>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</si>
  <si>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</si>
  <si>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</si>
  <si>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</si>
  <si>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</si>
  <si>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</si>
  <si>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</si>
  <si>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</si>
  <si>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</si>
  <si>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</si>
  <si>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</si>
  <si>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</si>
  <si>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</si>
  <si>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</si>
  <si>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</si>
  <si>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</si>
  <si>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</si>
  <si>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</si>
  <si>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</si>
  <si>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</si>
  <si>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</si>
  <si>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</si>
  <si>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</si>
  <si>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</si>
  <si>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</si>
  <si>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</si>
  <si>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</si>
  <si>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</si>
  <si>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</si>
  <si>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</si>
  <si>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</si>
  <si>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</si>
  <si>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</si>
  <si>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</si>
  <si>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</si>
  <si>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</si>
  <si>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</si>
  <si>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</si>
  <si>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</si>
  <si>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</si>
  <si>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</si>
  <si>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</si>
  <si>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</si>
  <si>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</si>
  <si>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</si>
  <si>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</si>
  <si>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</si>
  <si>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</si>
  <si>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</si>
  <si>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</si>
  <si>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</si>
  <si>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</si>
  <si>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</si>
  <si>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</si>
  <si>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</si>
  <si>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</si>
  <si>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</si>
  <si>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</si>
  <si>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</si>
  <si>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</si>
  <si>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</si>
  <si>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</si>
  <si>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</si>
  <si>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</si>
  <si>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</si>
  <si>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</si>
  <si>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</si>
  <si>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</si>
  <si>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</si>
  <si>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</si>
  <si>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</si>
  <si>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</si>
  <si>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</si>
  <si>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</si>
  <si>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</si>
  <si>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</si>
  <si>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</si>
  <si>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</si>
  <si>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</si>
  <si>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</si>
  <si>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</si>
  <si>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</si>
  <si>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</si>
  <si>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</si>
  <si>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</si>
  <si>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</si>
  <si>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</si>
  <si>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</si>
  <si>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</si>
  <si>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</si>
  <si>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</si>
  <si>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</si>
  <si>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</si>
  <si>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</si>
  <si>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</si>
  <si>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</si>
  <si>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</si>
  <si>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</si>
  <si>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</si>
  <si>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</si>
  <si>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</si>
  <si>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</si>
  <si>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</si>
  <si>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</si>
  <si>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</si>
  <si>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</si>
  <si>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</si>
  <si>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0.97</t>
  </si>
  <si>
    <t>水道事業会計</t>
  </si>
  <si>
    <t>一般会計</t>
  </si>
  <si>
    <t>介護保険特別会計</t>
  </si>
  <si>
    <t>▲ 0.14</t>
  </si>
  <si>
    <t>国民健康保険事業特別会計</t>
  </si>
  <si>
    <t>後期高齢者医療特別会計</t>
  </si>
  <si>
    <t>霊園事業特別会計</t>
  </si>
  <si>
    <t>▲ 0.01</t>
  </si>
  <si>
    <t>下水道事業会計</t>
  </si>
  <si>
    <t>その他会計（赤字）</t>
  </si>
  <si>
    <t>その他会計（黒字）</t>
  </si>
  <si>
    <t>-</t>
    <phoneticPr fontId="2"/>
  </si>
  <si>
    <t>-</t>
    <phoneticPr fontId="2"/>
  </si>
  <si>
    <t>石狩教育研修センター</t>
    <rPh sb="0" eb="2">
      <t>イシカリ</t>
    </rPh>
    <rPh sb="2" eb="4">
      <t>キョウイク</t>
    </rPh>
    <rPh sb="4" eb="6">
      <t>ケンシュウ</t>
    </rPh>
    <phoneticPr fontId="2"/>
  </si>
  <si>
    <t>札幌広域圏組合</t>
    <rPh sb="0" eb="2">
      <t>サッポロ</t>
    </rPh>
    <rPh sb="2" eb="5">
      <t>コウイキケン</t>
    </rPh>
    <rPh sb="5" eb="7">
      <t>クミアイ</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</si>
  <si>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</si>
  <si>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</si>
  <si>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t>
    <phoneticPr fontId="2"/>
  </si>
  <si>
    <t>○</t>
    <phoneticPr fontId="2"/>
  </si>
  <si>
    <t>北広島市夜間急病協会</t>
    <rPh sb="0" eb="4">
      <t>キタヒロシマシ</t>
    </rPh>
    <rPh sb="4" eb="6">
      <t>ヤカン</t>
    </rPh>
    <rPh sb="6" eb="8">
      <t>キュウビョウ</t>
    </rPh>
    <rPh sb="8" eb="10">
      <t>キョウカイ</t>
    </rPh>
    <phoneticPr fontId="2"/>
  </si>
  <si>
    <t>北広島市土地開発公社</t>
    <rPh sb="0" eb="4">
      <t>キタヒロシマシ</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</si>
  <si>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</si>
  <si>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</si>
  <si>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</si>
  <si>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</si>
  <si>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</si>
  <si>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</si>
  <si>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</si>
  <si>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</si>
  <si>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</si>
  <si>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</si>
  <si>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基準日平成30年1月1日時点は未整備</t>
    <phoneticPr fontId="2"/>
  </si>
  <si>
    <t>有形固定資産減価償却率</t>
    <phoneticPr fontId="5"/>
  </si>
  <si>
    <t>将来負担比率については、前年度と比較して、7.7ポイント増加している。新庁舎建設に伴う起債残高の増加と基金残高の減少により、増加傾向になっている。
実質公債費比率については、前年度と比較して0.3ポイント減少している。過去の利率の高い大型公共施設建設事業に伴う市債の償還が進んだことによる元利償還金の減少が増加傾向あることの要因となっ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</si>
</sst>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51715</c:v>
                </c:pt>
                <c:pt idx="1">
                  <c:v>42978</c:v>
                </c:pt>
                <c:pt idx="2">
                  <c:v>47333</c:v>
                </c:pt>
                <c:pt idx="3">
                  <c:v>64333</c:v>
                </c:pt>
                <c:pt idx="4">
                  <c:v>65792</c:v>
                </c:pt>
              </c:numCache>
            </c:numRef>
          </c:val>
          <c:smooth val="0"/>
        </c:ser>
        <c:dLbls>
          <c:showLegendKey val="0"/>
          <c:showVal val="0"/>
          <c:showCatName val="0"/>
          <c:showSerName val="0"/>
          <c:showPercent val="0"/>
          <c:showBubbleSize val="0"/>
        </c:dLbls>
        <c:marker val="1"/>
        <c:smooth val="0"/>
        <c:axId val="138100736"/>
        <c:axId val="138102656"/>
      </c:lineChart>
      <c:catAx>
        <c:axId val="138100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102656"/>
        <c:crosses val="autoZero"/>
        <c:auto val="1"/>
        <c:lblAlgn val="ctr"/>
        <c:lblOffset val="100"/>
        <c:tickLblSkip val="1"/>
        <c:tickMarkSkip val="1"/>
        <c:noMultiLvlLbl val="0"/>
      </c:catAx>
      <c:valAx>
        <c:axId val="1381026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100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2.56</c:v>
                </c:pt>
                <c:pt idx="1">
                  <c:v>2.56</c:v>
                </c:pt>
                <c:pt idx="2">
                  <c:v>2.87</c:v>
                </c:pt>
                <c:pt idx="3">
                  <c:v>2.84</c:v>
                </c:pt>
                <c:pt idx="4">
                  <c:v>2.67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3.39</c:v>
                </c:pt>
                <c:pt idx="1">
                  <c:v>4.17</c:v>
                </c:pt>
                <c:pt idx="2">
                  <c:v>4.7699999999999996</c:v>
                </c:pt>
                <c:pt idx="3">
                  <c:v>6.1</c:v>
                </c:pt>
                <c:pt idx="4">
                  <c:v>6.53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4104192"/>
        <c:axId val="15410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-0.97</c:v>
                </c:pt>
                <c:pt idx="1">
                  <c:v>0.86</c:v>
                </c:pt>
                <c:pt idx="2">
                  <c:v>0.96</c:v>
                </c:pt>
                <c:pt idx="3">
                  <c:v>1.4</c:v>
                </c:pt>
                <c:pt idx="4">
                  <c:v>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4104192"/>
        <c:axId val="154106112"/>
      </c:lineChart>
      <c:catAx>
        <c:axId val="1541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106112"/>
        <c:crosses val="autoZero"/>
        <c:auto val="1"/>
        <c:lblAlgn val="ctr"/>
        <c:lblOffset val="100"/>
        <c:tickLblSkip val="1"/>
        <c:tickMarkSkip val="1"/>
        <c:noMultiLvlLbl val="0"/>
      </c:catAx>
      <c:valAx>
        <c:axId val="15410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0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0.01</c:v>
                </c:pt>
                <c:pt idx="1">
                  <c:v>#N/A</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c:v>
                </c:pt>
                <c:pt idx="2">
                  <c:v>#N/A</c:v>
                </c:pt>
                <c:pt idx="3">
                  <c:v>0.56999999999999995</c:v>
                </c:pt>
                <c:pt idx="4">
                  <c:v>#N/A</c:v>
                </c:pt>
                <c:pt idx="5">
                  <c:v>0.52</c:v>
                </c:pt>
                <c:pt idx="6">
                  <c:v>#N/A</c:v>
                </c:pt>
                <c:pt idx="7">
                  <c:v>0.08</c:v>
                </c:pt>
                <c:pt idx="8">
                  <c:v>#N/A</c:v>
                </c:pt>
                <c:pt idx="9">
                  <c:v>0.65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0.14000000000000001</c:v>
                </c:pt>
                <c:pt idx="1">
                  <c:v>#N/A</c:v>
                </c:pt>
                <c:pt idx="2">
                  <c:v>#N/A</c:v>
                </c:pt>
                <c:pt idx="3">
                  <c:v>0.02</c:v>
                </c:pt>
                <c:pt idx="4">
                  <c:v>#N/A</c:v>
                </c:pt>
                <c:pt idx="5">
                  <c:v>0.1</c:v>
                </c:pt>
                <c:pt idx="6">
                  <c:v>#N/A</c:v>
                </c:pt>
                <c:pt idx="7">
                  <c:v>0.81</c:v>
                </c:pt>
                <c:pt idx="8">
                  <c:v>#N/A</c:v>
                </c:pt>
                <c:pt idx="9">
                  <c:v>0.88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2.57</c:v>
                </c:pt>
                <c:pt idx="2">
                  <c:v>#N/A</c:v>
                </c:pt>
                <c:pt idx="3">
                  <c:v>2.5499999999999998</c:v>
                </c:pt>
                <c:pt idx="4">
                  <c:v>#N/A</c:v>
                </c:pt>
                <c:pt idx="5">
                  <c:v>2.87</c:v>
                </c:pt>
                <c:pt idx="6">
                  <c:v>#N/A</c:v>
                </c:pt>
                <c:pt idx="7">
                  <c:v>2.84</c:v>
                </c:pt>
                <c:pt idx="8">
                  <c:v>#N/A</c:v>
                </c:pt>
                <c:pt idx="9">
                  <c:v>2.66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12.6</c:v>
                </c:pt>
                <c:pt idx="2">
                  <c:v>#N/A</c:v>
                </c:pt>
                <c:pt idx="3">
                  <c:v>12.49</c:v>
                </c:pt>
                <c:pt idx="4">
                  <c:v>#N/A</c:v>
                </c:pt>
                <c:pt idx="5">
                  <c:v>13.07</c:v>
                </c:pt>
                <c:pt idx="6">
                  <c:v>#N/A</c:v>
                </c:pt>
                <c:pt idx="7">
                  <c:v>12.07</c:v>
                </c:pt>
                <c:pt idx="8">
                  <c:v>#N/A</c:v>
                </c:pt>
                <c:pt idx="9">
                  <c:v>11.66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4556672"/>
        <c:axId val="154562560"/>
      </c:barChart>
      <c:catAx>
        <c:axId val="15455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562560"/>
        <c:crosses val="autoZero"/>
        <c:auto val="1"/>
        <c:lblAlgn val="ctr"/>
        <c:lblOffset val="100"/>
        <c:tickLblSkip val="1"/>
        <c:tickMarkSkip val="1"/>
        <c:noMultiLvlLbl val="0"/>
      </c:catAx>
      <c:valAx>
        <c:axId val="15456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5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2050</c:v>
                </c:pt>
                <c:pt idx="5">
                  <c:v>2049</c:v>
                </c:pt>
                <c:pt idx="8">
                  <c:v>2200</c:v>
                </c:pt>
                <c:pt idx="11">
                  <c:v>2112</c:v>
                </c:pt>
                <c:pt idx="14">
                  <c:v>2148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406</c:v>
                </c:pt>
                <c:pt idx="3">
                  <c:v>134</c:v>
                </c:pt>
                <c:pt idx="6">
                  <c:v>100</c:v>
                </c:pt>
                <c:pt idx="9">
                  <c:v>101</c:v>
                </c:pt>
                <c:pt idx="12">
                  <c:v>99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8</c:v>
                </c:pt>
                <c:pt idx="12">
                  <c:v>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345</c:v>
                </c:pt>
                <c:pt idx="3">
                  <c:v>356</c:v>
                </c:pt>
                <c:pt idx="6">
                  <c:v>280</c:v>
                </c:pt>
                <c:pt idx="9">
                  <c:v>323</c:v>
                </c:pt>
                <c:pt idx="12">
                  <c:v>323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2254</c:v>
                </c:pt>
                <c:pt idx="3">
                  <c:v>2196</c:v>
                </c:pt>
                <c:pt idx="6">
                  <c:v>2219</c:v>
                </c:pt>
                <c:pt idx="9">
                  <c:v>2152</c:v>
                </c:pt>
                <c:pt idx="12">
                  <c:v>2262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4866816"/>
        <c:axId val="15486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955</c:v>
                </c:pt>
                <c:pt idx="2">
                  <c:v>#N/A</c:v>
                </c:pt>
                <c:pt idx="3">
                  <c:v>#N/A</c:v>
                </c:pt>
                <c:pt idx="4">
                  <c:v>637</c:v>
                </c:pt>
                <c:pt idx="5">
                  <c:v>#N/A</c:v>
                </c:pt>
                <c:pt idx="6">
                  <c:v>#N/A</c:v>
                </c:pt>
                <c:pt idx="7">
                  <c:v>399</c:v>
                </c:pt>
                <c:pt idx="8">
                  <c:v>#N/A</c:v>
                </c:pt>
                <c:pt idx="9">
                  <c:v>#N/A</c:v>
                </c:pt>
                <c:pt idx="10">
                  <c:v>472</c:v>
                </c:pt>
                <c:pt idx="11">
                  <c:v>#N/A</c:v>
                </c:pt>
                <c:pt idx="12">
                  <c:v>#N/A</c:v>
                </c:pt>
                <c:pt idx="13">
                  <c:v>566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4866816"/>
        <c:axId val="154868736"/>
      </c:lineChart>
      <c:catAx>
        <c:axId val="1548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868736"/>
        <c:crosses val="autoZero"/>
        <c:auto val="1"/>
        <c:lblAlgn val="ctr"/>
        <c:lblOffset val="100"/>
        <c:tickLblSkip val="1"/>
        <c:tickMarkSkip val="1"/>
        <c:noMultiLvlLbl val="0"/>
      </c:catAx>
      <c:valAx>
        <c:axId val="1548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6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17696</c:v>
                </c:pt>
                <c:pt idx="5">
                  <c:v>17978</c:v>
                </c:pt>
                <c:pt idx="8">
                  <c:v>18113</c:v>
                </c:pt>
                <c:pt idx="11">
                  <c:v>18207</c:v>
                </c:pt>
                <c:pt idx="14">
                  <c:v>18108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2375</c:v>
                </c:pt>
                <c:pt idx="5">
                  <c:v>2386</c:v>
                </c:pt>
                <c:pt idx="8">
                  <c:v>2382</c:v>
                </c:pt>
                <c:pt idx="11">
                  <c:v>2269</c:v>
                </c:pt>
                <c:pt idx="14">
                  <c:v>2179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3478</c:v>
                </c:pt>
                <c:pt idx="5">
                  <c:v>3608</c:v>
                </c:pt>
                <c:pt idx="8">
                  <c:v>3666</c:v>
                </c:pt>
                <c:pt idx="11">
                  <c:v>3697</c:v>
                </c:pt>
                <c:pt idx="14">
                  <c:v>3506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1918</c:v>
                </c:pt>
                <c:pt idx="3">
                  <c:v>1341</c:v>
                </c:pt>
                <c:pt idx="6">
                  <c:v>1155</c:v>
                </c:pt>
                <c:pt idx="9">
                  <c:v>679</c:v>
                </c:pt>
                <c:pt idx="12">
                  <c:v>723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4376</c:v>
                </c:pt>
                <c:pt idx="3">
                  <c:v>4112</c:v>
                </c:pt>
                <c:pt idx="6">
                  <c:v>3769</c:v>
                </c:pt>
                <c:pt idx="9">
                  <c:v>3630</c:v>
                </c:pt>
                <c:pt idx="12">
                  <c:v>3361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145</c:v>
                </c:pt>
                <c:pt idx="3">
                  <c:v>1038</c:v>
                </c:pt>
                <c:pt idx="6">
                  <c:v>969</c:v>
                </c:pt>
                <c:pt idx="9">
                  <c:v>912</c:v>
                </c:pt>
                <c:pt idx="12">
                  <c:v>832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23288</c:v>
                </c:pt>
                <c:pt idx="3">
                  <c:v>23956</c:v>
                </c:pt>
                <c:pt idx="6">
                  <c:v>24636</c:v>
                </c:pt>
                <c:pt idx="9">
                  <c:v>25474</c:v>
                </c:pt>
                <c:pt idx="12">
                  <c:v>26203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5310720"/>
        <c:axId val="15530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6179</c:v>
                </c:pt>
                <c:pt idx="2">
                  <c:v>#N/A</c:v>
                </c:pt>
                <c:pt idx="3">
                  <c:v>#N/A</c:v>
                </c:pt>
                <c:pt idx="4">
                  <c:v>6474</c:v>
                </c:pt>
                <c:pt idx="5">
                  <c:v>#N/A</c:v>
                </c:pt>
                <c:pt idx="6">
                  <c:v>#N/A</c:v>
                </c:pt>
                <c:pt idx="7">
                  <c:v>6368</c:v>
                </c:pt>
                <c:pt idx="8">
                  <c:v>#N/A</c:v>
                </c:pt>
                <c:pt idx="9">
                  <c:v>#N/A</c:v>
                </c:pt>
                <c:pt idx="10">
                  <c:v>6522</c:v>
                </c:pt>
                <c:pt idx="11">
                  <c:v>#N/A</c:v>
                </c:pt>
                <c:pt idx="12">
                  <c:v>#N/A</c:v>
                </c:pt>
                <c:pt idx="13">
                  <c:v>7326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5310720"/>
        <c:axId val="155309952"/>
      </c:lineChart>
      <c:catAx>
        <c:axId val="15531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309952"/>
        <c:crosses val="autoZero"/>
        <c:auto val="1"/>
        <c:lblAlgn val="ctr"/>
        <c:lblOffset val="100"/>
        <c:tickLblSkip val="1"/>
        <c:tickMarkSkip val="1"/>
        <c:noMultiLvlLbl val="0"/>
      </c:catAx>
      <c:valAx>
        <c:axId val="15530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31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0206848"/>
        <c:axId val="140208768"/>
      </c:scatterChart>
      <c:valAx>
        <c:axId val="140206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208768"/>
        <c:crosses val="autoZero"/>
        <c:crossBetween val="midCat"/>
      </c:valAx>
      <c:valAx>
        <c:axId val="140208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206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6.9</c:v>
                </c:pt>
                <c:pt idx="2">
                  <c:v>5.9</c:v>
                </c:pt>
                <c:pt idx="3">
                  <c:v>4.4000000000000004</c:v>
                </c:pt>
                <c:pt idx="4">
                  <c:v>4.0999999999999996</c:v>
                </c:pt>
              </c:numCache>
            </c:numRef>
          </c:xVal>
          <c:yVal>
            <c:numRef>
              <c:f>公会計指標分析・財政指標組合せ分析表!$K$73:$O$73</c:f>
              <c:numCache>
                <c:formatCode>#,##0.0;"▲ "#,##0.0</c:formatCode>
                <c:ptCount val="5"/>
                <c:pt idx="0">
                  <c:v>56</c:v>
                </c:pt>
                <c:pt idx="1">
                  <c:v>57.9</c:v>
                </c:pt>
                <c:pt idx="2">
                  <c:v>56.8</c:v>
                </c:pt>
                <c:pt idx="3">
                  <c:v>56.7</c:v>
                </c:pt>
                <c:pt idx="4">
                  <c:v>64.400000000000006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4122135211894751E-2"/>
                  <c:y val="-6.013380680356132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9288789311732748E-2"/>
                  <c:y val="-6.4920659427375502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0321536"/>
        <c:axId val="140323456"/>
      </c:scatterChart>
      <c:valAx>
        <c:axId val="140321536"/>
        <c:scaling>
          <c:orientation val="minMax"/>
          <c:max val="10.9"/>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323456"/>
        <c:crosses val="autoZero"/>
        <c:crossBetween val="midCat"/>
      </c:valAx>
      <c:valAx>
        <c:axId val="140323456"/>
        <c:scaling>
          <c:orientation val="minMax"/>
          <c:max val="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321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公共施設の老朽化等に対応するため公債費が増加してきているが、類似団体平均と比べると良好な水準で推移している。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地方債発行額の増加傾向に伴い地方債残高が漸増している傾向にあるほか、平成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年度より石狩東部広域水道企業団負担金に係る債務負担行為額に基づく支出予定額が大幅な増となったことなどにより、将来負担比率は類似団体平均値を上回る結果となった。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59,133
58,953
119.05
24,329,127
23,973,286
341,939
12,829,066
26,117,758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64.4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基準日平成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月</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日時点は未整備</a:t>
          </a:r>
          <a:endParaRPr lang="ja-JP" altLang="ja-JP">
            <a:effectLst/>
            <a:latin typeface="+mn-ea"/>
            <a:ea typeface="+mn-ea"/>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 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59,133
58,953
119.05
24,329,127
23,973,286
341,939
12,829,066
26,117,758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基準日平成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月</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日時点は未整備</a:t>
          </a:r>
          <a:endParaRPr lang="ja-JP" altLang="ja-JP" sz="14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59,133
58,953
119.05
24,329,127
23,973,286
341,939
12,829,066
26,117,758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基準日平成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日時点は未整備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59,133
58,953
119.05
24,329,127
23,973,286
341,939
12,829,066
26,117,758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64.4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者の増加に伴い高齢者福祉費が増加するなどの扶助費の増加により、基準財政需要額は増加したが、地方消費税交付金や配当割交付金などの増加に伴い基準財政収入額についても増加したことにより、財政力指数は前年度より</a:t>
          </a:r>
          <a:r>
            <a:rPr kumimoji="1" lang="en-US" altLang="ja-JP" sz="1300">
              <a:latin typeface="ＭＳ Ｐゴシック"/>
            </a:rPr>
            <a:t>0.1</a:t>
          </a:r>
          <a:r>
            <a:rPr kumimoji="1" lang="ja-JP" altLang="en-US" sz="1300">
              <a:latin typeface="ＭＳ Ｐゴシック"/>
            </a:rPr>
            <a:t>ポイント高い</a:t>
          </a:r>
          <a:r>
            <a:rPr kumimoji="1" lang="en-US" altLang="ja-JP" sz="1300">
              <a:latin typeface="ＭＳ Ｐゴシック"/>
            </a:rPr>
            <a:t>0.64</a:t>
          </a:r>
          <a:r>
            <a:rPr kumimoji="1" lang="ja-JP" altLang="en-US" sz="1300">
              <a:latin typeface="ＭＳ Ｐゴシック"/>
            </a:rPr>
            <a:t>となった。類似団体と比べると、</a:t>
          </a:r>
          <a:r>
            <a:rPr kumimoji="1" lang="en-US" altLang="ja-JP" sz="1300">
              <a:latin typeface="ＭＳ Ｐゴシック"/>
            </a:rPr>
            <a:t>0.8</a:t>
          </a:r>
          <a:r>
            <a:rPr kumimoji="1" lang="ja-JP" altLang="en-US" sz="1300">
              <a:latin typeface="ＭＳ Ｐゴシック"/>
            </a:rPr>
            <a:t>ポイント低くなっている。</a:t>
          </a:r>
          <a:endParaRPr kumimoji="1" lang="en-US" altLang="ja-JP" sz="1300">
            <a:latin typeface="ＭＳ Ｐゴシック"/>
          </a:endParaRPr>
        </a:p>
        <a:p>
          <a:r>
            <a:rPr kumimoji="1" lang="ja-JP" altLang="en-US" sz="1300">
              <a:latin typeface="ＭＳ Ｐゴシック"/>
            </a:rPr>
            <a:t>　自治体を取り巻く状況は厳しいが、今後も歳出削減と自主財源の確保に努めたい。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100330</xdr:rowOff>
    </xdr:from>
    <xdr:to>
      <xdr:col>7</xdr:col>
      <xdr:colOff>152400</xdr:colOff>
      <xdr:row>41</xdr:row>
      <xdr:rowOff>124460</xdr:rowOff>
    </xdr:to>
    <xdr:cxnSp macro="">
      <xdr:nvCxnSpPr>
        <xdr:cNvPr id="66" name="直線コネクタ 65"/>
        <xdr:cNvCxnSpPr/>
      </xdr:nvCxnSpPr>
      <xdr:spPr>
        <a:xfrm flipV="1">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124460</xdr:rowOff>
    </xdr:from>
    <xdr:to>
      <xdr:col>6</xdr:col>
      <xdr:colOff>0</xdr:colOff>
      <xdr:row>41</xdr:row>
      <xdr:rowOff>124460</xdr:rowOff>
    </xdr:to>
    <xdr:cxnSp macro="">
      <xdr:nvCxnSpPr>
        <xdr:cNvPr id="69" name="直線コネクタ 68"/>
        <xdr:cNvCxnSpPr/>
      </xdr:nvCxnSpPr>
      <xdr:spPr>
        <a:xfrm>
          <a:off x="3225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124460</xdr:rowOff>
    </xdr:from>
    <xdr:to>
      <xdr:col>4</xdr:col>
      <xdr:colOff>482600</xdr:colOff>
      <xdr:row>41</xdr:row>
      <xdr:rowOff>124460</xdr:rowOff>
    </xdr:to>
    <xdr:cxnSp macro="">
      <xdr:nvCxnSpPr>
        <xdr:cNvPr id="72" name="直線コネクタ 71"/>
        <xdr:cNvCxnSpPr/>
      </xdr:nvCxnSpPr>
      <xdr:spPr>
        <a:xfrm>
          <a:off x="2336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124460</xdr:rowOff>
    </xdr:from>
    <xdr:to>
      <xdr:col>3</xdr:col>
      <xdr:colOff>279400</xdr:colOff>
      <xdr:row>41</xdr:row>
      <xdr:rowOff>124460</xdr:rowOff>
    </xdr:to>
    <xdr:cxnSp macro="">
      <xdr:nvCxnSpPr>
        <xdr:cNvPr id="75" name="直線コネクタ 74"/>
        <xdr:cNvCxnSpPr/>
      </xdr:nvCxnSpPr>
      <xdr:spPr>
        <a:xfrm>
          <a:off x="1447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85" name="円/楕円 84"/>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21607</xdr:rowOff>
    </xdr:from>
    <xdr:ext cx="762000" cy="259045"/>
    <xdr:sp macro="" textlink="">
      <xdr:nvSpPr>
        <xdr:cNvPr id="86"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73660</xdr:rowOff>
    </xdr:from>
    <xdr:to>
      <xdr:col>6</xdr:col>
      <xdr:colOff>50800</xdr:colOff>
      <xdr:row>42</xdr:row>
      <xdr:rowOff>3810</xdr:rowOff>
    </xdr:to>
    <xdr:sp macro="" textlink="">
      <xdr:nvSpPr>
        <xdr:cNvPr id="87" name="円/楕円 86"/>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88" name="テキスト ボックス 87"/>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73660</xdr:rowOff>
    </xdr:from>
    <xdr:to>
      <xdr:col>4</xdr:col>
      <xdr:colOff>533400</xdr:colOff>
      <xdr:row>42</xdr:row>
      <xdr:rowOff>3810</xdr:rowOff>
    </xdr:to>
    <xdr:sp macro="" textlink="">
      <xdr:nvSpPr>
        <xdr:cNvPr id="89" name="円/楕円 88"/>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90" name="テキスト ボックス 89"/>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73660</xdr:rowOff>
    </xdr:from>
    <xdr:to>
      <xdr:col>3</xdr:col>
      <xdr:colOff>330200</xdr:colOff>
      <xdr:row>42</xdr:row>
      <xdr:rowOff>3810</xdr:rowOff>
    </xdr:to>
    <xdr:sp macro="" textlink="">
      <xdr:nvSpPr>
        <xdr:cNvPr id="91" name="円/楕円 90"/>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92" name="テキスト ボックス 91"/>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93" name="円/楕円 92"/>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94" name="テキスト ボックス 93"/>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臨時財政対策債の減少に伴い経常一般財源収入額が減少し、さらに経常的な支出について増加したことにより、前年度から</a:t>
          </a:r>
          <a:r>
            <a:rPr kumimoji="1" lang="en-US" altLang="ja-JP" sz="1300">
              <a:latin typeface="ＭＳ Ｐゴシック"/>
            </a:rPr>
            <a:t>2.9</a:t>
          </a:r>
          <a:r>
            <a:rPr kumimoji="1" lang="ja-JP" altLang="en-US" sz="1300">
              <a:latin typeface="ＭＳ Ｐゴシック"/>
            </a:rPr>
            <a:t>ポイント増加し、類似団体平均と比べ</a:t>
          </a:r>
          <a:r>
            <a:rPr kumimoji="1" lang="en-US" altLang="ja-JP" sz="1300">
              <a:latin typeface="ＭＳ Ｐゴシック"/>
            </a:rPr>
            <a:t>0.2</a:t>
          </a:r>
          <a:r>
            <a:rPr kumimoji="1" lang="ja-JP" altLang="en-US" sz="1300">
              <a:latin typeface="ＭＳ Ｐゴシック"/>
            </a:rPr>
            <a:t>ポイント低くなった。</a:t>
          </a:r>
        </a:p>
        <a:p>
          <a:r>
            <a:rPr kumimoji="1" lang="ja-JP" altLang="en-US" sz="1300">
              <a:latin typeface="ＭＳ Ｐゴシック"/>
            </a:rPr>
            <a:t>　財政の硬直化が見られるところであり、今後も可能な限り経常経費の抑制に努めたい。</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129032</xdr:rowOff>
    </xdr:from>
    <xdr:to>
      <xdr:col>7</xdr:col>
      <xdr:colOff>152400</xdr:colOff>
      <xdr:row>62</xdr:row>
      <xdr:rowOff>97536</xdr:rowOff>
    </xdr:to>
    <xdr:cxnSp macro="">
      <xdr:nvCxnSpPr>
        <xdr:cNvPr id="127" name="直線コネクタ 126"/>
        <xdr:cNvCxnSpPr/>
      </xdr:nvCxnSpPr>
      <xdr:spPr>
        <a:xfrm>
          <a:off x="4114800" y="1058748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61</xdr:row>
      <xdr:rowOff>153162</xdr:rowOff>
    </xdr:to>
    <xdr:cxnSp macro="">
      <xdr:nvCxnSpPr>
        <xdr:cNvPr id="130" name="直線コネクタ 129"/>
        <xdr:cNvCxnSpPr/>
      </xdr:nvCxnSpPr>
      <xdr:spPr>
        <a:xfrm flipV="1">
          <a:off x="3225800" y="105874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124206</xdr:rowOff>
    </xdr:from>
    <xdr:to>
      <xdr:col>4</xdr:col>
      <xdr:colOff>482600</xdr:colOff>
      <xdr:row>61</xdr:row>
      <xdr:rowOff>153162</xdr:rowOff>
    </xdr:to>
    <xdr:cxnSp macro="">
      <xdr:nvCxnSpPr>
        <xdr:cNvPr id="133" name="直線コネクタ 132"/>
        <xdr:cNvCxnSpPr/>
      </xdr:nvCxnSpPr>
      <xdr:spPr>
        <a:xfrm>
          <a:off x="2336800" y="1058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124206</xdr:rowOff>
    </xdr:from>
    <xdr:to>
      <xdr:col>3</xdr:col>
      <xdr:colOff>279400</xdr:colOff>
      <xdr:row>61</xdr:row>
      <xdr:rowOff>157988</xdr:rowOff>
    </xdr:to>
    <xdr:cxnSp macro="">
      <xdr:nvCxnSpPr>
        <xdr:cNvPr id="136" name="直線コネクタ 135"/>
        <xdr:cNvCxnSpPr/>
      </xdr:nvCxnSpPr>
      <xdr:spPr>
        <a:xfrm flipV="1">
          <a:off x="1447800" y="105826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46" name="円/楕円 145"/>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63263</xdr:rowOff>
    </xdr:from>
    <xdr:ext cx="762000" cy="259045"/>
    <xdr:sp macro="" textlink="">
      <xdr:nvSpPr>
        <xdr:cNvPr id="147"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78232</xdr:rowOff>
    </xdr:from>
    <xdr:to>
      <xdr:col>6</xdr:col>
      <xdr:colOff>50800</xdr:colOff>
      <xdr:row>62</xdr:row>
      <xdr:rowOff>8382</xdr:rowOff>
    </xdr:to>
    <xdr:sp macro="" textlink="">
      <xdr:nvSpPr>
        <xdr:cNvPr id="148" name="円/楕円 147"/>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18559</xdr:rowOff>
    </xdr:from>
    <xdr:ext cx="736600" cy="259045"/>
    <xdr:sp macro="" textlink="">
      <xdr:nvSpPr>
        <xdr:cNvPr id="149" name="テキスト ボックス 148"/>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0" name="円/楕円 149"/>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51" name="テキスト ボックス 150"/>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73406</xdr:rowOff>
    </xdr:from>
    <xdr:to>
      <xdr:col>3</xdr:col>
      <xdr:colOff>330200</xdr:colOff>
      <xdr:row>62</xdr:row>
      <xdr:rowOff>3556</xdr:rowOff>
    </xdr:to>
    <xdr:sp macro="" textlink="">
      <xdr:nvSpPr>
        <xdr:cNvPr id="152" name="円/楕円 151"/>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159783</xdr:rowOff>
    </xdr:from>
    <xdr:ext cx="762000" cy="259045"/>
    <xdr:sp macro="" textlink="">
      <xdr:nvSpPr>
        <xdr:cNvPr id="153" name="テキスト ボックス 152"/>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4" name="円/楕円 153"/>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22115</xdr:rowOff>
    </xdr:from>
    <xdr:ext cx="762000" cy="259045"/>
    <xdr:sp macro="" textlink="">
      <xdr:nvSpPr>
        <xdr:cNvPr id="155" name="テキスト ボックス 154"/>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[138,095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施設管理に伴う物件費の上昇などにより、人口１人当たり人件費・物件費等の決算額が増加している。</a:t>
          </a:r>
        </a:p>
        <a:p>
          <a:r>
            <a:rPr kumimoji="1" lang="ja-JP" altLang="en-US" sz="1300">
              <a:latin typeface="ＭＳ Ｐゴシック"/>
            </a:rPr>
            <a:t>　類似団体に比べ、決算額が高い傾向にあるため、引き続きコストの見直しを進め、経費の縮減に努めたい。</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31302</xdr:rowOff>
    </xdr:from>
    <xdr:to>
      <xdr:col>7</xdr:col>
      <xdr:colOff>152400</xdr:colOff>
      <xdr:row>86</xdr:row>
      <xdr:rowOff>102873</xdr:rowOff>
    </xdr:to>
    <xdr:cxnSp macro="">
      <xdr:nvCxnSpPr>
        <xdr:cNvPr id="190" name="直線コネクタ 189"/>
        <xdr:cNvCxnSpPr/>
      </xdr:nvCxnSpPr>
      <xdr:spPr>
        <a:xfrm>
          <a:off x="4114800" y="14776002"/>
          <a:ext cx="838200" cy="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144008</xdr:rowOff>
    </xdr:from>
    <xdr:to>
      <xdr:col>6</xdr:col>
      <xdr:colOff>0</xdr:colOff>
      <xdr:row>86</xdr:row>
      <xdr:rowOff>31302</xdr:rowOff>
    </xdr:to>
    <xdr:cxnSp macro="">
      <xdr:nvCxnSpPr>
        <xdr:cNvPr id="193" name="直線コネクタ 192"/>
        <xdr:cNvCxnSpPr/>
      </xdr:nvCxnSpPr>
      <xdr:spPr>
        <a:xfrm>
          <a:off x="3225800" y="14717258"/>
          <a:ext cx="889000" cy="5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22031</xdr:rowOff>
    </xdr:from>
    <xdr:to>
      <xdr:col>4</xdr:col>
      <xdr:colOff>482600</xdr:colOff>
      <xdr:row>85</xdr:row>
      <xdr:rowOff>144008</xdr:rowOff>
    </xdr:to>
    <xdr:cxnSp macro="">
      <xdr:nvCxnSpPr>
        <xdr:cNvPr id="196" name="直線コネクタ 195"/>
        <xdr:cNvCxnSpPr/>
      </xdr:nvCxnSpPr>
      <xdr:spPr>
        <a:xfrm>
          <a:off x="2336800" y="14595281"/>
          <a:ext cx="88900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22031</xdr:rowOff>
    </xdr:from>
    <xdr:to>
      <xdr:col>3</xdr:col>
      <xdr:colOff>279400</xdr:colOff>
      <xdr:row>85</xdr:row>
      <xdr:rowOff>55130</xdr:rowOff>
    </xdr:to>
    <xdr:cxnSp macro="">
      <xdr:nvCxnSpPr>
        <xdr:cNvPr id="199" name="直線コネクタ 198"/>
        <xdr:cNvCxnSpPr/>
      </xdr:nvCxnSpPr>
      <xdr:spPr>
        <a:xfrm flipV="1">
          <a:off x="1447800" y="14595281"/>
          <a:ext cx="8890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52073</xdr:rowOff>
    </xdr:from>
    <xdr:to>
      <xdr:col>7</xdr:col>
      <xdr:colOff>203200</xdr:colOff>
      <xdr:row>86</xdr:row>
      <xdr:rowOff>153673</xdr:rowOff>
    </xdr:to>
    <xdr:sp macro="" textlink="">
      <xdr:nvSpPr>
        <xdr:cNvPr id="209" name="円/楕円 208"/>
        <xdr:cNvSpPr/>
      </xdr:nvSpPr>
      <xdr:spPr>
        <a:xfrm>
          <a:off x="4902200" y="147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24150</xdr:rowOff>
    </xdr:from>
    <xdr:ext cx="762000" cy="259045"/>
    <xdr:sp macro="" textlink="">
      <xdr:nvSpPr>
        <xdr:cNvPr id="210" name="人件費・物件費等の状況該当値テキスト"/>
        <xdr:cNvSpPr txBox="1"/>
      </xdr:nvSpPr>
      <xdr:spPr>
        <a:xfrm>
          <a:off x="5041900" y="1476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138,095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151952</xdr:rowOff>
    </xdr:from>
    <xdr:to>
      <xdr:col>6</xdr:col>
      <xdr:colOff>50800</xdr:colOff>
      <xdr:row>86</xdr:row>
      <xdr:rowOff>82102</xdr:rowOff>
    </xdr:to>
    <xdr:sp macro="" textlink="">
      <xdr:nvSpPr>
        <xdr:cNvPr id="211" name="円/楕円 210"/>
        <xdr:cNvSpPr/>
      </xdr:nvSpPr>
      <xdr:spPr>
        <a:xfrm>
          <a:off x="4064000" y="147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66879</xdr:rowOff>
    </xdr:from>
    <xdr:ext cx="736600" cy="259045"/>
    <xdr:sp macro="" textlink="">
      <xdr:nvSpPr>
        <xdr:cNvPr id="212" name="テキスト ボックス 211"/>
        <xdr:cNvSpPr txBox="1"/>
      </xdr:nvSpPr>
      <xdr:spPr>
        <a:xfrm>
          <a:off x="3733800" y="148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132,756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93208</xdr:rowOff>
    </xdr:from>
    <xdr:to>
      <xdr:col>4</xdr:col>
      <xdr:colOff>533400</xdr:colOff>
      <xdr:row>86</xdr:row>
      <xdr:rowOff>23358</xdr:rowOff>
    </xdr:to>
    <xdr:sp macro="" textlink="">
      <xdr:nvSpPr>
        <xdr:cNvPr id="213" name="円/楕円 212"/>
        <xdr:cNvSpPr/>
      </xdr:nvSpPr>
      <xdr:spPr>
        <a:xfrm>
          <a:off x="3175000" y="146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8135</xdr:rowOff>
    </xdr:from>
    <xdr:ext cx="762000" cy="259045"/>
    <xdr:sp macro="" textlink="">
      <xdr:nvSpPr>
        <xdr:cNvPr id="214" name="テキスト ボックス 213"/>
        <xdr:cNvSpPr txBox="1"/>
      </xdr:nvSpPr>
      <xdr:spPr>
        <a:xfrm>
          <a:off x="2844800" y="1475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128,374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142681</xdr:rowOff>
    </xdr:from>
    <xdr:to>
      <xdr:col>3</xdr:col>
      <xdr:colOff>330200</xdr:colOff>
      <xdr:row>85</xdr:row>
      <xdr:rowOff>72831</xdr:rowOff>
    </xdr:to>
    <xdr:sp macro="" textlink="">
      <xdr:nvSpPr>
        <xdr:cNvPr id="215" name="円/楕円 214"/>
        <xdr:cNvSpPr/>
      </xdr:nvSpPr>
      <xdr:spPr>
        <a:xfrm>
          <a:off x="2286000" y="145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83008</xdr:rowOff>
    </xdr:from>
    <xdr:ext cx="762000" cy="259045"/>
    <xdr:sp macro="" textlink="">
      <xdr:nvSpPr>
        <xdr:cNvPr id="216" name="テキスト ボックス 215"/>
        <xdr:cNvSpPr txBox="1"/>
      </xdr:nvSpPr>
      <xdr:spPr>
        <a:xfrm>
          <a:off x="1955800" y="143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4330</xdr:rowOff>
    </xdr:from>
    <xdr:to>
      <xdr:col>2</xdr:col>
      <xdr:colOff>127000</xdr:colOff>
      <xdr:row>85</xdr:row>
      <xdr:rowOff>105930</xdr:rowOff>
    </xdr:to>
    <xdr:sp macro="" textlink="">
      <xdr:nvSpPr>
        <xdr:cNvPr id="217" name="円/楕円 216"/>
        <xdr:cNvSpPr/>
      </xdr:nvSpPr>
      <xdr:spPr>
        <a:xfrm>
          <a:off x="1397000" y="145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90707</xdr:rowOff>
    </xdr:from>
    <xdr:ext cx="762000" cy="259045"/>
    <xdr:sp macro="" textlink="">
      <xdr:nvSpPr>
        <xdr:cNvPr id="218" name="テキスト ボックス 217"/>
        <xdr:cNvSpPr txBox="1"/>
      </xdr:nvSpPr>
      <xdr:spPr>
        <a:xfrm>
          <a:off x="1066800" y="1466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年度から給与構造改革への取り組みを実施、平成</a:t>
          </a:r>
          <a:r>
            <a:rPr kumimoji="1" lang="en-US" altLang="ja-JP" sz="1300">
              <a:latin typeface="ＭＳ Ｐゴシック"/>
            </a:rPr>
            <a:t>27</a:t>
          </a:r>
          <a:r>
            <a:rPr kumimoji="1" lang="ja-JP" altLang="en-US" sz="1300">
              <a:latin typeface="ＭＳ Ｐゴシック"/>
            </a:rPr>
            <a:t>年度からの給与の総合的見直しその他給与改定については国に準拠している。</a:t>
          </a:r>
        </a:p>
        <a:p>
          <a:r>
            <a:rPr kumimoji="1" lang="ja-JP" altLang="en-US" sz="1300">
              <a:latin typeface="ＭＳ Ｐゴシック"/>
            </a:rPr>
            <a:t>　引き続き給与水準の適正化に努める。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7862</xdr:rowOff>
    </xdr:to>
    <xdr:cxnSp macro="">
      <xdr:nvCxnSpPr>
        <xdr:cNvPr id="254" name="直線コネクタ 253"/>
        <xdr:cNvCxnSpPr/>
      </xdr:nvCxnSpPr>
      <xdr:spPr>
        <a:xfrm>
          <a:off x="16179800" y="143751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144841</xdr:rowOff>
    </xdr:to>
    <xdr:cxnSp macro="">
      <xdr:nvCxnSpPr>
        <xdr:cNvPr id="257" name="直線コネクタ 256"/>
        <xdr:cNvCxnSpPr/>
      </xdr:nvCxnSpPr>
      <xdr:spPr>
        <a:xfrm>
          <a:off x="15290800" y="1430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84</xdr:row>
      <xdr:rowOff>30843</xdr:rowOff>
    </xdr:to>
    <xdr:cxnSp macro="">
      <xdr:nvCxnSpPr>
        <xdr:cNvPr id="260" name="直線コネクタ 259"/>
        <xdr:cNvCxnSpPr/>
      </xdr:nvCxnSpPr>
      <xdr:spPr>
        <a:xfrm flipV="1">
          <a:off x="14401800" y="143062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81341</xdr:rowOff>
    </xdr:to>
    <xdr:cxnSp macro="">
      <xdr:nvCxnSpPr>
        <xdr:cNvPr id="263" name="直線コネクタ 262"/>
        <xdr:cNvCxnSpPr/>
      </xdr:nvCxnSpPr>
      <xdr:spPr>
        <a:xfrm flipV="1">
          <a:off x="13512800" y="14432643"/>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3" name="円/楕円 272"/>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4"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5" name="円/楕円 274"/>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76" name="テキスト ボックス 275"/>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7" name="円/楕円 276"/>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78" name="テキスト ボックス 277"/>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79" name="円/楕円 278"/>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0" name="テキスト ボックス 279"/>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1" name="円/楕円 280"/>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116918</xdr:rowOff>
    </xdr:from>
    <xdr:ext cx="762000" cy="259045"/>
    <xdr:sp macro="" textlink="">
      <xdr:nvSpPr>
        <xdr:cNvPr id="282" name="テキスト ボックス 281"/>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定員管理計画に基づき一定の職員数を維持しているが、人口が減少しているため、人口千人当たり職員数は増加している。</a:t>
          </a:r>
        </a:p>
        <a:p>
          <a:r>
            <a:rPr kumimoji="1" lang="ja-JP" altLang="en-US" sz="1300">
              <a:latin typeface="ＭＳ Ｐゴシック"/>
            </a:rPr>
            <a:t>　今後も適正な定員の管理に努める。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143510</xdr:rowOff>
    </xdr:from>
    <xdr:to>
      <xdr:col>24</xdr:col>
      <xdr:colOff>558800</xdr:colOff>
      <xdr:row>61</xdr:row>
      <xdr:rowOff>153564</xdr:rowOff>
    </xdr:to>
    <xdr:cxnSp macro="">
      <xdr:nvCxnSpPr>
        <xdr:cNvPr id="317" name="直線コネクタ 316"/>
        <xdr:cNvCxnSpPr/>
      </xdr:nvCxnSpPr>
      <xdr:spPr>
        <a:xfrm>
          <a:off x="16179800" y="1060196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141499</xdr:rowOff>
    </xdr:from>
    <xdr:to>
      <xdr:col>23</xdr:col>
      <xdr:colOff>406400</xdr:colOff>
      <xdr:row>61</xdr:row>
      <xdr:rowOff>143510</xdr:rowOff>
    </xdr:to>
    <xdr:cxnSp macro="">
      <xdr:nvCxnSpPr>
        <xdr:cNvPr id="320" name="直線コネクタ 319"/>
        <xdr:cNvCxnSpPr/>
      </xdr:nvCxnSpPr>
      <xdr:spPr>
        <a:xfrm>
          <a:off x="15290800" y="105999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109326</xdr:rowOff>
    </xdr:from>
    <xdr:to>
      <xdr:col>22</xdr:col>
      <xdr:colOff>203200</xdr:colOff>
      <xdr:row>61</xdr:row>
      <xdr:rowOff>141499</xdr:rowOff>
    </xdr:to>
    <xdr:cxnSp macro="">
      <xdr:nvCxnSpPr>
        <xdr:cNvPr id="323" name="直線コネクタ 322"/>
        <xdr:cNvCxnSpPr/>
      </xdr:nvCxnSpPr>
      <xdr:spPr>
        <a:xfrm>
          <a:off x="14401800" y="1056777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101282</xdr:rowOff>
    </xdr:from>
    <xdr:to>
      <xdr:col>21</xdr:col>
      <xdr:colOff>0</xdr:colOff>
      <xdr:row>61</xdr:row>
      <xdr:rowOff>109326</xdr:rowOff>
    </xdr:to>
    <xdr:cxnSp macro="">
      <xdr:nvCxnSpPr>
        <xdr:cNvPr id="326" name="直線コネクタ 325"/>
        <xdr:cNvCxnSpPr/>
      </xdr:nvCxnSpPr>
      <xdr:spPr>
        <a:xfrm>
          <a:off x="13512800" y="1055973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102764</xdr:rowOff>
    </xdr:from>
    <xdr:to>
      <xdr:col>24</xdr:col>
      <xdr:colOff>609600</xdr:colOff>
      <xdr:row>62</xdr:row>
      <xdr:rowOff>32914</xdr:rowOff>
    </xdr:to>
    <xdr:sp macro="" textlink="">
      <xdr:nvSpPr>
        <xdr:cNvPr id="336" name="円/楕円 335"/>
        <xdr:cNvSpPr/>
      </xdr:nvSpPr>
      <xdr:spPr>
        <a:xfrm>
          <a:off x="169672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74841</xdr:rowOff>
    </xdr:from>
    <xdr:ext cx="762000" cy="259045"/>
    <xdr:sp macro="" textlink="">
      <xdr:nvSpPr>
        <xdr:cNvPr id="337" name="定員管理の状況該当値テキスト"/>
        <xdr:cNvSpPr txBox="1"/>
      </xdr:nvSpPr>
      <xdr:spPr>
        <a:xfrm>
          <a:off x="17106900" y="105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92710</xdr:rowOff>
    </xdr:from>
    <xdr:to>
      <xdr:col>23</xdr:col>
      <xdr:colOff>457200</xdr:colOff>
      <xdr:row>62</xdr:row>
      <xdr:rowOff>22860</xdr:rowOff>
    </xdr:to>
    <xdr:sp macro="" textlink="">
      <xdr:nvSpPr>
        <xdr:cNvPr id="338" name="円/楕円 337"/>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7637</xdr:rowOff>
    </xdr:from>
    <xdr:ext cx="736600" cy="259045"/>
    <xdr:sp macro="" textlink="">
      <xdr:nvSpPr>
        <xdr:cNvPr id="339" name="テキスト ボックス 338"/>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90699</xdr:rowOff>
    </xdr:from>
    <xdr:to>
      <xdr:col>22</xdr:col>
      <xdr:colOff>254000</xdr:colOff>
      <xdr:row>62</xdr:row>
      <xdr:rowOff>20849</xdr:rowOff>
    </xdr:to>
    <xdr:sp macro="" textlink="">
      <xdr:nvSpPr>
        <xdr:cNvPr id="340" name="円/楕円 339"/>
        <xdr:cNvSpPr/>
      </xdr:nvSpPr>
      <xdr:spPr>
        <a:xfrm>
          <a:off x="15240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31026</xdr:rowOff>
    </xdr:from>
    <xdr:ext cx="762000" cy="259045"/>
    <xdr:sp macro="" textlink="">
      <xdr:nvSpPr>
        <xdr:cNvPr id="341" name="テキスト ボックス 340"/>
        <xdr:cNvSpPr txBox="1"/>
      </xdr:nvSpPr>
      <xdr:spPr>
        <a:xfrm>
          <a:off x="14909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58526</xdr:rowOff>
    </xdr:from>
    <xdr:to>
      <xdr:col>21</xdr:col>
      <xdr:colOff>50800</xdr:colOff>
      <xdr:row>61</xdr:row>
      <xdr:rowOff>160126</xdr:rowOff>
    </xdr:to>
    <xdr:sp macro="" textlink="">
      <xdr:nvSpPr>
        <xdr:cNvPr id="342" name="円/楕円 341"/>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170303</xdr:rowOff>
    </xdr:from>
    <xdr:ext cx="762000" cy="259045"/>
    <xdr:sp macro="" textlink="">
      <xdr:nvSpPr>
        <xdr:cNvPr id="343" name="テキスト ボックス 342"/>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50482</xdr:rowOff>
    </xdr:from>
    <xdr:to>
      <xdr:col>19</xdr:col>
      <xdr:colOff>533400</xdr:colOff>
      <xdr:row>61</xdr:row>
      <xdr:rowOff>152082</xdr:rowOff>
    </xdr:to>
    <xdr:sp macro="" textlink="">
      <xdr:nvSpPr>
        <xdr:cNvPr id="344" name="円/楕円 343"/>
        <xdr:cNvSpPr/>
      </xdr:nvSpPr>
      <xdr:spPr>
        <a:xfrm>
          <a:off x="13462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162259</xdr:rowOff>
    </xdr:from>
    <xdr:ext cx="762000" cy="259045"/>
    <xdr:sp macro="" textlink="">
      <xdr:nvSpPr>
        <xdr:cNvPr id="345" name="テキスト ボックス 344"/>
        <xdr:cNvSpPr txBox="1"/>
      </xdr:nvSpPr>
      <xdr:spPr>
        <a:xfrm>
          <a:off x="13131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地方債の発行額が増加傾向にあるものの、標準財政規模の増加などにより、前年度から</a:t>
          </a:r>
          <a:r>
            <a:rPr kumimoji="1" lang="en-US" altLang="ja-JP" sz="1300">
              <a:latin typeface="ＭＳ Ｐゴシック"/>
            </a:rPr>
            <a:t>0.3</a:t>
          </a:r>
          <a:r>
            <a:rPr kumimoji="1" lang="ja-JP" altLang="en-US" sz="1300">
              <a:latin typeface="ＭＳ Ｐゴシック"/>
            </a:rPr>
            <a:t>ポイントの改善となった。</a:t>
          </a:r>
        </a:p>
        <a:p>
          <a:r>
            <a:rPr kumimoji="1" lang="ja-JP" altLang="en-US" sz="1300">
              <a:latin typeface="ＭＳ Ｐゴシック"/>
            </a:rPr>
            <a:t>　類似団体と比べ良好な水準で推移しており、今後も償還と借入のバランスを考慮した計画の中で健全な財政運営に努める。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113982</xdr:rowOff>
    </xdr:from>
    <xdr:to>
      <xdr:col>24</xdr:col>
      <xdr:colOff>558800</xdr:colOff>
      <xdr:row>38</xdr:row>
      <xdr:rowOff>132080</xdr:rowOff>
    </xdr:to>
    <xdr:cxnSp macro="">
      <xdr:nvCxnSpPr>
        <xdr:cNvPr id="375" name="直線コネクタ 374"/>
        <xdr:cNvCxnSpPr/>
      </xdr:nvCxnSpPr>
      <xdr:spPr>
        <a:xfrm flipV="1">
          <a:off x="16179800" y="662908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51118</xdr:rowOff>
    </xdr:to>
    <xdr:cxnSp macro="">
      <xdr:nvCxnSpPr>
        <xdr:cNvPr id="378" name="直線コネクタ 377"/>
        <xdr:cNvCxnSpPr/>
      </xdr:nvCxnSpPr>
      <xdr:spPr>
        <a:xfrm flipV="1">
          <a:off x="15290800" y="664718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51118</xdr:rowOff>
    </xdr:from>
    <xdr:to>
      <xdr:col>22</xdr:col>
      <xdr:colOff>203200</xdr:colOff>
      <xdr:row>39</xdr:row>
      <xdr:rowOff>111443</xdr:rowOff>
    </xdr:to>
    <xdr:cxnSp macro="">
      <xdr:nvCxnSpPr>
        <xdr:cNvPr id="381" name="直線コネクタ 380"/>
        <xdr:cNvCxnSpPr/>
      </xdr:nvCxnSpPr>
      <xdr:spPr>
        <a:xfrm flipV="1">
          <a:off x="14401800" y="67376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111443</xdr:rowOff>
    </xdr:from>
    <xdr:to>
      <xdr:col>21</xdr:col>
      <xdr:colOff>0</xdr:colOff>
      <xdr:row>39</xdr:row>
      <xdr:rowOff>141605</xdr:rowOff>
    </xdr:to>
    <xdr:cxnSp macro="">
      <xdr:nvCxnSpPr>
        <xdr:cNvPr id="384" name="直線コネクタ 383"/>
        <xdr:cNvCxnSpPr/>
      </xdr:nvCxnSpPr>
      <xdr:spPr>
        <a:xfrm flipV="1">
          <a:off x="13512800" y="67979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63182</xdr:rowOff>
    </xdr:from>
    <xdr:to>
      <xdr:col>24</xdr:col>
      <xdr:colOff>609600</xdr:colOff>
      <xdr:row>38</xdr:row>
      <xdr:rowOff>164782</xdr:rowOff>
    </xdr:to>
    <xdr:sp macro="" textlink="">
      <xdr:nvSpPr>
        <xdr:cNvPr id="394" name="円/楕円 393"/>
        <xdr:cNvSpPr/>
      </xdr:nvSpPr>
      <xdr:spPr>
        <a:xfrm>
          <a:off x="169672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79710</xdr:rowOff>
    </xdr:from>
    <xdr:ext cx="762000" cy="259045"/>
    <xdr:sp macro="" textlink="">
      <xdr:nvSpPr>
        <xdr:cNvPr id="395" name="公債費負担の状況該当値テキスト"/>
        <xdr:cNvSpPr txBox="1"/>
      </xdr:nvSpPr>
      <xdr:spPr>
        <a:xfrm>
          <a:off x="171069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6" name="円/楕円 395"/>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7" name="テキスト ボックス 396"/>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318</xdr:rowOff>
    </xdr:from>
    <xdr:to>
      <xdr:col>22</xdr:col>
      <xdr:colOff>254000</xdr:colOff>
      <xdr:row>39</xdr:row>
      <xdr:rowOff>101918</xdr:rowOff>
    </xdr:to>
    <xdr:sp macro="" textlink="">
      <xdr:nvSpPr>
        <xdr:cNvPr id="398" name="円/楕円 397"/>
        <xdr:cNvSpPr/>
      </xdr:nvSpPr>
      <xdr:spPr>
        <a:xfrm>
          <a:off x="15240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112095</xdr:rowOff>
    </xdr:from>
    <xdr:ext cx="762000" cy="259045"/>
    <xdr:sp macro="" textlink="">
      <xdr:nvSpPr>
        <xdr:cNvPr id="399" name="テキスト ボックス 398"/>
        <xdr:cNvSpPr txBox="1"/>
      </xdr:nvSpPr>
      <xdr:spPr>
        <a:xfrm>
          <a:off x="14909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60643</xdr:rowOff>
    </xdr:from>
    <xdr:to>
      <xdr:col>21</xdr:col>
      <xdr:colOff>50800</xdr:colOff>
      <xdr:row>39</xdr:row>
      <xdr:rowOff>162243</xdr:rowOff>
    </xdr:to>
    <xdr:sp macro="" textlink="">
      <xdr:nvSpPr>
        <xdr:cNvPr id="400" name="円/楕円 399"/>
        <xdr:cNvSpPr/>
      </xdr:nvSpPr>
      <xdr:spPr>
        <a:xfrm>
          <a:off x="14351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970</xdr:rowOff>
    </xdr:from>
    <xdr:ext cx="762000" cy="259045"/>
    <xdr:sp macro="" textlink="">
      <xdr:nvSpPr>
        <xdr:cNvPr id="401" name="テキスト ボックス 400"/>
        <xdr:cNvSpPr txBox="1"/>
      </xdr:nvSpPr>
      <xdr:spPr>
        <a:xfrm>
          <a:off x="14020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90805</xdr:rowOff>
    </xdr:from>
    <xdr:to>
      <xdr:col>19</xdr:col>
      <xdr:colOff>533400</xdr:colOff>
      <xdr:row>40</xdr:row>
      <xdr:rowOff>20955</xdr:rowOff>
    </xdr:to>
    <xdr:sp macro="" textlink="">
      <xdr:nvSpPr>
        <xdr:cNvPr id="402" name="円/楕円 401"/>
        <xdr:cNvSpPr/>
      </xdr:nvSpPr>
      <xdr:spPr>
        <a:xfrm>
          <a:off x="13462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31132</xdr:rowOff>
    </xdr:from>
    <xdr:ext cx="762000" cy="259045"/>
    <xdr:sp macro="" textlink="">
      <xdr:nvSpPr>
        <xdr:cNvPr id="403" name="テキスト ボックス 402"/>
        <xdr:cNvSpPr txBox="1"/>
      </xdr:nvSpPr>
      <xdr:spPr>
        <a:xfrm>
          <a:off x="1313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近年、地方債発行額の増加傾向に伴い地方債残高が漸増している傾向にあるため、前年度から</a:t>
          </a:r>
          <a:r>
            <a:rPr kumimoji="1" lang="en-US" altLang="ja-JP" sz="1300">
              <a:latin typeface="ＭＳ Ｐゴシック"/>
            </a:rPr>
            <a:t>7.7</a:t>
          </a:r>
          <a:r>
            <a:rPr kumimoji="1" lang="ja-JP" altLang="en-US" sz="1300">
              <a:latin typeface="ＭＳ Ｐゴシック"/>
            </a:rPr>
            <a:t>ポイント増加した。</a:t>
          </a:r>
        </a:p>
        <a:p>
          <a:r>
            <a:rPr kumimoji="1" lang="ja-JP" altLang="en-US" sz="1300">
              <a:latin typeface="ＭＳ Ｐゴシック"/>
            </a:rPr>
            <a:t>　類似団体平均と比較しても</a:t>
          </a:r>
          <a:r>
            <a:rPr kumimoji="1" lang="en-US" altLang="ja-JP" sz="1300">
              <a:latin typeface="ＭＳ Ｐゴシック"/>
            </a:rPr>
            <a:t>29.1</a:t>
          </a:r>
          <a:r>
            <a:rPr kumimoji="1" lang="ja-JP" altLang="en-US" sz="1300">
              <a:latin typeface="ＭＳ Ｐゴシック"/>
            </a:rPr>
            <a:t>ポイント高い状況にあり、今後も事業実施の適正化を図り、財政の健全化に努める。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83524</xdr:rowOff>
    </xdr:from>
    <xdr:to>
      <xdr:col>24</xdr:col>
      <xdr:colOff>558800</xdr:colOff>
      <xdr:row>16</xdr:row>
      <xdr:rowOff>145457</xdr:rowOff>
    </xdr:to>
    <xdr:cxnSp macro="">
      <xdr:nvCxnSpPr>
        <xdr:cNvPr id="437" name="直線コネクタ 436"/>
        <xdr:cNvCxnSpPr/>
      </xdr:nvCxnSpPr>
      <xdr:spPr>
        <a:xfrm>
          <a:off x="16179800" y="2826724"/>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83524</xdr:rowOff>
    </xdr:from>
    <xdr:to>
      <xdr:col>23</xdr:col>
      <xdr:colOff>406400</xdr:colOff>
      <xdr:row>16</xdr:row>
      <xdr:rowOff>84328</xdr:rowOff>
    </xdr:to>
    <xdr:cxnSp macro="">
      <xdr:nvCxnSpPr>
        <xdr:cNvPr id="440" name="直線コネクタ 439"/>
        <xdr:cNvCxnSpPr/>
      </xdr:nvCxnSpPr>
      <xdr:spPr>
        <a:xfrm flipV="1">
          <a:off x="15290800" y="282672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84328</xdr:rowOff>
    </xdr:from>
    <xdr:to>
      <xdr:col>22</xdr:col>
      <xdr:colOff>203200</xdr:colOff>
      <xdr:row>16</xdr:row>
      <xdr:rowOff>93176</xdr:rowOff>
    </xdr:to>
    <xdr:cxnSp macro="">
      <xdr:nvCxnSpPr>
        <xdr:cNvPr id="443" name="直線コネクタ 442"/>
        <xdr:cNvCxnSpPr/>
      </xdr:nvCxnSpPr>
      <xdr:spPr>
        <a:xfrm flipV="1">
          <a:off x="14401800" y="282752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77893</xdr:rowOff>
    </xdr:from>
    <xdr:to>
      <xdr:col>21</xdr:col>
      <xdr:colOff>0</xdr:colOff>
      <xdr:row>16</xdr:row>
      <xdr:rowOff>93176</xdr:rowOff>
    </xdr:to>
    <xdr:cxnSp macro="">
      <xdr:nvCxnSpPr>
        <xdr:cNvPr id="446" name="直線コネクタ 445"/>
        <xdr:cNvCxnSpPr/>
      </xdr:nvCxnSpPr>
      <xdr:spPr>
        <a:xfrm>
          <a:off x="13512800" y="2821093"/>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0" name="テキスト ボックス 44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94657</xdr:rowOff>
    </xdr:from>
    <xdr:to>
      <xdr:col>24</xdr:col>
      <xdr:colOff>609600</xdr:colOff>
      <xdr:row>17</xdr:row>
      <xdr:rowOff>24807</xdr:rowOff>
    </xdr:to>
    <xdr:sp macro="" textlink="">
      <xdr:nvSpPr>
        <xdr:cNvPr id="456" name="円/楕円 455"/>
        <xdr:cNvSpPr/>
      </xdr:nvSpPr>
      <xdr:spPr>
        <a:xfrm>
          <a:off x="169672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66734</xdr:rowOff>
    </xdr:from>
    <xdr:ext cx="762000" cy="259045"/>
    <xdr:sp macro="" textlink="">
      <xdr:nvSpPr>
        <xdr:cNvPr id="457" name="将来負担の状況該当値テキスト"/>
        <xdr:cNvSpPr txBox="1"/>
      </xdr:nvSpPr>
      <xdr:spPr>
        <a:xfrm>
          <a:off x="17106900" y="28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32724</xdr:rowOff>
    </xdr:from>
    <xdr:to>
      <xdr:col>23</xdr:col>
      <xdr:colOff>457200</xdr:colOff>
      <xdr:row>16</xdr:row>
      <xdr:rowOff>134324</xdr:rowOff>
    </xdr:to>
    <xdr:sp macro="" textlink="">
      <xdr:nvSpPr>
        <xdr:cNvPr id="458" name="円/楕円 457"/>
        <xdr:cNvSpPr/>
      </xdr:nvSpPr>
      <xdr:spPr>
        <a:xfrm>
          <a:off x="16129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119101</xdr:rowOff>
    </xdr:from>
    <xdr:ext cx="736600" cy="259045"/>
    <xdr:sp macro="" textlink="">
      <xdr:nvSpPr>
        <xdr:cNvPr id="459" name="テキスト ボックス 458"/>
        <xdr:cNvSpPr txBox="1"/>
      </xdr:nvSpPr>
      <xdr:spPr>
        <a:xfrm>
          <a:off x="15798800" y="286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33528</xdr:rowOff>
    </xdr:from>
    <xdr:to>
      <xdr:col>22</xdr:col>
      <xdr:colOff>254000</xdr:colOff>
      <xdr:row>16</xdr:row>
      <xdr:rowOff>135128</xdr:rowOff>
    </xdr:to>
    <xdr:sp macro="" textlink="">
      <xdr:nvSpPr>
        <xdr:cNvPr id="460" name="円/楕円 459"/>
        <xdr:cNvSpPr/>
      </xdr:nvSpPr>
      <xdr:spPr>
        <a:xfrm>
          <a:off x="15240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119905</xdr:rowOff>
    </xdr:from>
    <xdr:ext cx="762000" cy="259045"/>
    <xdr:sp macro="" textlink="">
      <xdr:nvSpPr>
        <xdr:cNvPr id="461" name="テキスト ボックス 460"/>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42376</xdr:rowOff>
    </xdr:from>
    <xdr:to>
      <xdr:col>21</xdr:col>
      <xdr:colOff>50800</xdr:colOff>
      <xdr:row>16</xdr:row>
      <xdr:rowOff>143976</xdr:rowOff>
    </xdr:to>
    <xdr:sp macro="" textlink="">
      <xdr:nvSpPr>
        <xdr:cNvPr id="462" name="円/楕円 461"/>
        <xdr:cNvSpPr/>
      </xdr:nvSpPr>
      <xdr:spPr>
        <a:xfrm>
          <a:off x="14351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128753</xdr:rowOff>
    </xdr:from>
    <xdr:ext cx="762000" cy="259045"/>
    <xdr:sp macro="" textlink="">
      <xdr:nvSpPr>
        <xdr:cNvPr id="463" name="テキスト ボックス 462"/>
        <xdr:cNvSpPr txBox="1"/>
      </xdr:nvSpPr>
      <xdr:spPr>
        <a:xfrm>
          <a:off x="14020800" y="287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27093</xdr:rowOff>
    </xdr:from>
    <xdr:to>
      <xdr:col>19</xdr:col>
      <xdr:colOff>533400</xdr:colOff>
      <xdr:row>16</xdr:row>
      <xdr:rowOff>128693</xdr:rowOff>
    </xdr:to>
    <xdr:sp macro="" textlink="">
      <xdr:nvSpPr>
        <xdr:cNvPr id="464" name="円/楕円 463"/>
        <xdr:cNvSpPr/>
      </xdr:nvSpPr>
      <xdr:spPr>
        <a:xfrm>
          <a:off x="13462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138870</xdr:rowOff>
    </xdr:from>
    <xdr:ext cx="762000" cy="259045"/>
    <xdr:sp macro="" textlink="">
      <xdr:nvSpPr>
        <xdr:cNvPr id="465" name="テキスト ボックス 464"/>
        <xdr:cNvSpPr txBox="1"/>
      </xdr:nvSpPr>
      <xdr:spPr>
        <a:xfrm>
          <a:off x="13131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59,133
58,953
119.05
24,329,127
23,973,286
341,939
12,829,066
26,117,758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64.4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職員適正化計画の推進により、一定の職員数を維持しているが、国に準拠した給与改定の実施等により、人件費は前年度から</a:t>
          </a:r>
          <a:r>
            <a:rPr kumimoji="1" lang="en-US" altLang="ja-JP" sz="1300">
              <a:latin typeface="ＭＳ Ｐゴシック"/>
            </a:rPr>
            <a:t>0.5</a:t>
          </a:r>
          <a:r>
            <a:rPr kumimoji="1" lang="ja-JP" altLang="en-US" sz="1300">
              <a:latin typeface="ＭＳ Ｐゴシック"/>
            </a:rPr>
            <a:t>ポイント増加した。</a:t>
          </a:r>
        </a:p>
        <a:p>
          <a:r>
            <a:rPr kumimoji="1" lang="ja-JP" altLang="en-US" sz="1300">
              <a:latin typeface="ＭＳ Ｐゴシック"/>
            </a:rPr>
            <a:t>　類似団体平均に比べ高い水準にあるが、これは消防職に係る人件費が含まれていること、また職員の年齢構成比率によるものが大きな要因となっている。</a:t>
          </a:r>
        </a:p>
        <a:p>
          <a:r>
            <a:rPr kumimoji="1" lang="ja-JP" altLang="en-US" sz="1300">
              <a:latin typeface="ＭＳ Ｐゴシック"/>
            </a:rPr>
            <a:t>　今後も職員の適正な定員管理を行い、人件費の抑制に努める。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2903</xdr:rowOff>
    </xdr:from>
    <xdr:to>
      <xdr:col>7</xdr:col>
      <xdr:colOff>15875</xdr:colOff>
      <xdr:row>38</xdr:row>
      <xdr:rowOff>35560</xdr:rowOff>
    </xdr:to>
    <xdr:cxnSp macro="">
      <xdr:nvCxnSpPr>
        <xdr:cNvPr id="68" name="直線コネクタ 67"/>
        <xdr:cNvCxnSpPr/>
      </xdr:nvCxnSpPr>
      <xdr:spPr>
        <a:xfrm>
          <a:off x="3987800" y="65180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2903</xdr:rowOff>
    </xdr:from>
    <xdr:to>
      <xdr:col>5</xdr:col>
      <xdr:colOff>549275</xdr:colOff>
      <xdr:row>38</xdr:row>
      <xdr:rowOff>35560</xdr:rowOff>
    </xdr:to>
    <xdr:cxnSp macro="">
      <xdr:nvCxnSpPr>
        <xdr:cNvPr id="71" name="直線コネクタ 70"/>
        <xdr:cNvCxnSpPr/>
      </xdr:nvCxnSpPr>
      <xdr:spPr>
        <a:xfrm flipV="1">
          <a:off x="3098800" y="65180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100874</xdr:rowOff>
    </xdr:to>
    <xdr:cxnSp macro="">
      <xdr:nvCxnSpPr>
        <xdr:cNvPr id="74" name="直線コネクタ 73"/>
        <xdr:cNvCxnSpPr/>
      </xdr:nvCxnSpPr>
      <xdr:spPr>
        <a:xfrm flipV="1">
          <a:off x="2209800" y="65506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100874</xdr:rowOff>
    </xdr:to>
    <xdr:cxnSp macro="">
      <xdr:nvCxnSpPr>
        <xdr:cNvPr id="77" name="直線コネクタ 76"/>
        <xdr:cNvCxnSpPr/>
      </xdr:nvCxnSpPr>
      <xdr:spPr>
        <a:xfrm>
          <a:off x="1320800" y="65963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7" name="円/楕円 86"/>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8"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123553</xdr:rowOff>
    </xdr:from>
    <xdr:to>
      <xdr:col>5</xdr:col>
      <xdr:colOff>600075</xdr:colOff>
      <xdr:row>38</xdr:row>
      <xdr:rowOff>53703</xdr:rowOff>
    </xdr:to>
    <xdr:sp macro="" textlink="">
      <xdr:nvSpPr>
        <xdr:cNvPr id="89" name="円/楕円 88"/>
        <xdr:cNvSpPr/>
      </xdr:nvSpPr>
      <xdr:spPr>
        <a:xfrm>
          <a:off x="3937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38480</xdr:rowOff>
    </xdr:from>
    <xdr:ext cx="736600" cy="259045"/>
    <xdr:sp macro="" textlink="">
      <xdr:nvSpPr>
        <xdr:cNvPr id="90" name="テキスト ボックス 89"/>
        <xdr:cNvSpPr txBox="1"/>
      </xdr:nvSpPr>
      <xdr:spPr>
        <a:xfrm>
          <a:off x="3606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91" name="円/楕円 90"/>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2" name="テキスト ボックス 91"/>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50074</xdr:rowOff>
    </xdr:from>
    <xdr:to>
      <xdr:col>3</xdr:col>
      <xdr:colOff>193675</xdr:colOff>
      <xdr:row>38</xdr:row>
      <xdr:rowOff>151674</xdr:rowOff>
    </xdr:to>
    <xdr:sp macro="" textlink="">
      <xdr:nvSpPr>
        <xdr:cNvPr id="93" name="円/楕円 92"/>
        <xdr:cNvSpPr/>
      </xdr:nvSpPr>
      <xdr:spPr>
        <a:xfrm>
          <a:off x="2159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136451</xdr:rowOff>
    </xdr:from>
    <xdr:ext cx="762000" cy="259045"/>
    <xdr:sp macro="" textlink="">
      <xdr:nvSpPr>
        <xdr:cNvPr id="94" name="テキスト ボックス 93"/>
        <xdr:cNvSpPr txBox="1"/>
      </xdr:nvSpPr>
      <xdr:spPr>
        <a:xfrm>
          <a:off x="1828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5" name="円/楕円 94"/>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6" name="テキスト ボックス 95"/>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a:t>
          </a:r>
          <a:r>
            <a:rPr kumimoji="1" lang="ja-JP" altLang="en-US" sz="1300">
              <a:latin typeface="ＭＳ Ｐゴシック"/>
            </a:rPr>
            <a:t>ポイントの増となっており、類似団体平均に比べ高い水準にある。</a:t>
          </a:r>
        </a:p>
        <a:p>
          <a:r>
            <a:rPr kumimoji="1" lang="ja-JP" altLang="en-US" sz="1300">
              <a:latin typeface="ＭＳ Ｐゴシック"/>
            </a:rPr>
            <a:t>　労務単価、人件費の増傾向により各種委託費が増加しており、物件費の割合が高くなっている。今後、より効率的な運用の中でコスト削減に努める。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69850</xdr:rowOff>
    </xdr:to>
    <xdr:cxnSp macro="">
      <xdr:nvCxnSpPr>
        <xdr:cNvPr id="127" name="直線コネクタ 126"/>
        <xdr:cNvCxnSpPr/>
      </xdr:nvCxnSpPr>
      <xdr:spPr>
        <a:xfrm>
          <a:off x="15671800" y="2893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122428</xdr:rowOff>
    </xdr:from>
    <xdr:to>
      <xdr:col>22</xdr:col>
      <xdr:colOff>565150</xdr:colOff>
      <xdr:row>16</xdr:row>
      <xdr:rowOff>149860</xdr:rowOff>
    </xdr:to>
    <xdr:cxnSp macro="">
      <xdr:nvCxnSpPr>
        <xdr:cNvPr id="130" name="直線コネクタ 129"/>
        <xdr:cNvCxnSpPr/>
      </xdr:nvCxnSpPr>
      <xdr:spPr>
        <a:xfrm>
          <a:off x="14782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122428</xdr:rowOff>
    </xdr:to>
    <xdr:cxnSp macro="">
      <xdr:nvCxnSpPr>
        <xdr:cNvPr id="133" name="直線コネクタ 132"/>
        <xdr:cNvCxnSpPr/>
      </xdr:nvCxnSpPr>
      <xdr:spPr>
        <a:xfrm>
          <a:off x="13893800" y="2801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58420</xdr:rowOff>
    </xdr:to>
    <xdr:cxnSp macro="">
      <xdr:nvCxnSpPr>
        <xdr:cNvPr id="136" name="直線コネクタ 135"/>
        <xdr:cNvCxnSpPr/>
      </xdr:nvCxnSpPr>
      <xdr:spPr>
        <a:xfrm>
          <a:off x="13004800" y="2783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8" name="円/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71628</xdr:rowOff>
    </xdr:from>
    <xdr:to>
      <xdr:col>21</xdr:col>
      <xdr:colOff>412750</xdr:colOff>
      <xdr:row>17</xdr:row>
      <xdr:rowOff>1778</xdr:rowOff>
    </xdr:to>
    <xdr:sp macro="" textlink="">
      <xdr:nvSpPr>
        <xdr:cNvPr id="150" name="円/楕円 149"/>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51" name="テキスト ボックス 150"/>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2" name="円/楕円 151"/>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3" name="テキスト ボックス 15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54" name="円/楕円 153"/>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75709</xdr:rowOff>
    </xdr:from>
    <xdr:ext cx="762000" cy="259045"/>
    <xdr:sp macro="" textlink="">
      <xdr:nvSpPr>
        <xdr:cNvPr id="155" name="テキスト ボックス 154"/>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前年度と比較して、高齢者福祉費の増加などにより扶助費は増となっている。ただし、国庫支出金等に伴い経常充当一般財源が減少したため、前年度から</a:t>
          </a:r>
          <a:r>
            <a:rPr kumimoji="1" lang="en-US" altLang="ja-JP" sz="1300">
              <a:latin typeface="ＭＳ Ｐゴシック"/>
            </a:rPr>
            <a:t>0.4</a:t>
          </a:r>
          <a:r>
            <a:rPr kumimoji="1" lang="ja-JP" altLang="en-US" sz="1300">
              <a:latin typeface="ＭＳ Ｐゴシック"/>
            </a:rPr>
            <a:t>ポイント低下した。</a:t>
          </a:r>
        </a:p>
        <a:p>
          <a:r>
            <a:rPr kumimoji="1" lang="ja-JP" altLang="en-US" sz="1300">
              <a:latin typeface="ＭＳ Ｐゴシック"/>
            </a:rPr>
            <a:t>　類似団体平均と比較すると低い水準にあるが、制度の拡充や高齢化社会の進行に伴い、執行額は今後も増加傾向で推移すると考えられる。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20865</xdr:rowOff>
    </xdr:to>
    <xdr:cxnSp macro="">
      <xdr:nvCxnSpPr>
        <xdr:cNvPr id="190" name="直線コネクタ 189"/>
        <xdr:cNvCxnSpPr/>
      </xdr:nvCxnSpPr>
      <xdr:spPr>
        <a:xfrm flipV="1">
          <a:off x="3987800" y="9407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20865</xdr:rowOff>
    </xdr:to>
    <xdr:cxnSp macro="">
      <xdr:nvCxnSpPr>
        <xdr:cNvPr id="193" name="直線コネクタ 192"/>
        <xdr:cNvCxnSpPr/>
      </xdr:nvCxnSpPr>
      <xdr:spPr>
        <a:xfrm>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54</xdr:row>
      <xdr:rowOff>170543</xdr:rowOff>
    </xdr:to>
    <xdr:cxnSp macro="">
      <xdr:nvCxnSpPr>
        <xdr:cNvPr id="196" name="直線コネクタ 195"/>
        <xdr:cNvCxnSpPr/>
      </xdr:nvCxnSpPr>
      <xdr:spPr>
        <a:xfrm>
          <a:off x="2209800" y="9341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127000</xdr:rowOff>
    </xdr:to>
    <xdr:cxnSp macro="">
      <xdr:nvCxnSpPr>
        <xdr:cNvPr id="199" name="直線コネクタ 198"/>
        <xdr:cNvCxnSpPr/>
      </xdr:nvCxnSpPr>
      <xdr:spPr>
        <a:xfrm flipV="1">
          <a:off x="1320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5" name="円/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その他（維持補修費・繰出金）については前年度から</a:t>
          </a:r>
          <a:r>
            <a:rPr kumimoji="1" lang="en-US" altLang="ja-JP" sz="1300">
              <a:latin typeface="ＭＳ Ｐゴシック"/>
            </a:rPr>
            <a:t>0.5</a:t>
          </a:r>
          <a:r>
            <a:rPr kumimoji="1" lang="ja-JP" altLang="en-US" sz="1300">
              <a:latin typeface="ＭＳ Ｐゴシック"/>
            </a:rPr>
            <a:t>ポイントの増加となっており、類似団体平均に比べ高い水準にある。</a:t>
          </a:r>
        </a:p>
        <a:p>
          <a:r>
            <a:rPr kumimoji="1" lang="ja-JP" altLang="en-US" sz="1300">
              <a:latin typeface="ＭＳ Ｐゴシック"/>
            </a:rPr>
            <a:t>　公共施設等の老朽化による維持費が増加している。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73660</xdr:rowOff>
    </xdr:to>
    <xdr:cxnSp macro="">
      <xdr:nvCxnSpPr>
        <xdr:cNvPr id="251" name="直線コネクタ 250"/>
        <xdr:cNvCxnSpPr/>
      </xdr:nvCxnSpPr>
      <xdr:spPr>
        <a:xfrm>
          <a:off x="15671800" y="9979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35560</xdr:rowOff>
    </xdr:to>
    <xdr:cxnSp macro="">
      <xdr:nvCxnSpPr>
        <xdr:cNvPr id="254" name="直線コネクタ 253"/>
        <xdr:cNvCxnSpPr/>
      </xdr:nvCxnSpPr>
      <xdr:spPr>
        <a:xfrm>
          <a:off x="14782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57</xdr:row>
      <xdr:rowOff>138430</xdr:rowOff>
    </xdr:to>
    <xdr:cxnSp macro="">
      <xdr:nvCxnSpPr>
        <xdr:cNvPr id="257" name="直線コネクタ 256"/>
        <xdr:cNvCxnSpPr/>
      </xdr:nvCxnSpPr>
      <xdr:spPr>
        <a:xfrm>
          <a:off x="13893800" y="990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57</xdr:row>
      <xdr:rowOff>130810</xdr:rowOff>
    </xdr:to>
    <xdr:cxnSp macro="">
      <xdr:nvCxnSpPr>
        <xdr:cNvPr id="260" name="直線コネクタ 259"/>
        <xdr:cNvCxnSpPr/>
      </xdr:nvCxnSpPr>
      <xdr:spPr>
        <a:xfrm>
          <a:off x="13004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70" name="円/楕円 269"/>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71"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2" name="円/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6" name="円/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0.3</a:t>
          </a:r>
          <a:r>
            <a:rPr kumimoji="1" lang="ja-JP" altLang="en-US" sz="1300">
              <a:latin typeface="ＭＳ Ｐゴシック"/>
            </a:rPr>
            <a:t>ポイントの増加となっているが、類似団体平均に比べ低い水準にある。</a:t>
          </a:r>
        </a:p>
        <a:p>
          <a:r>
            <a:rPr kumimoji="1" lang="ja-JP" altLang="en-US" sz="1300">
              <a:latin typeface="ＭＳ Ｐゴシック"/>
            </a:rPr>
            <a:t>　消防、広域連合等の一部事務組合に対する負担金等が類似団体に比べ少ないことが要因と考えられる。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72136</xdr:rowOff>
    </xdr:to>
    <xdr:cxnSp macro="">
      <xdr:nvCxnSpPr>
        <xdr:cNvPr id="309" name="直線コネクタ 308"/>
        <xdr:cNvCxnSpPr/>
      </xdr:nvCxnSpPr>
      <xdr:spPr>
        <a:xfrm>
          <a:off x="15671800" y="58877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76708</xdr:rowOff>
    </xdr:to>
    <xdr:cxnSp macro="">
      <xdr:nvCxnSpPr>
        <xdr:cNvPr id="312" name="直線コネクタ 311"/>
        <xdr:cNvCxnSpPr/>
      </xdr:nvCxnSpPr>
      <xdr:spPr>
        <a:xfrm flipV="1">
          <a:off x="14782800" y="5887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34</xdr:row>
      <xdr:rowOff>76708</xdr:rowOff>
    </xdr:to>
    <xdr:cxnSp macro="">
      <xdr:nvCxnSpPr>
        <xdr:cNvPr id="315" name="直線コネクタ 314"/>
        <xdr:cNvCxnSpPr/>
      </xdr:nvCxnSpPr>
      <xdr:spPr>
        <a:xfrm>
          <a:off x="13893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34</xdr:row>
      <xdr:rowOff>76708</xdr:rowOff>
    </xdr:to>
    <xdr:cxnSp macro="">
      <xdr:nvCxnSpPr>
        <xdr:cNvPr id="318" name="直線コネクタ 317"/>
        <xdr:cNvCxnSpPr/>
      </xdr:nvCxnSpPr>
      <xdr:spPr>
        <a:xfrm flipV="1">
          <a:off x="13004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21336</xdr:rowOff>
    </xdr:from>
    <xdr:to>
      <xdr:col>24</xdr:col>
      <xdr:colOff>82550</xdr:colOff>
      <xdr:row>34</xdr:row>
      <xdr:rowOff>122936</xdr:rowOff>
    </xdr:to>
    <xdr:sp macro="" textlink="">
      <xdr:nvSpPr>
        <xdr:cNvPr id="328" name="円/楕円 327"/>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101363</xdr:rowOff>
    </xdr:from>
    <xdr:ext cx="762000" cy="259045"/>
    <xdr:sp macro="" textlink="">
      <xdr:nvSpPr>
        <xdr:cNvPr id="329"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30" name="円/楕円 329"/>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31" name="テキスト ボックス 330"/>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25908</xdr:rowOff>
    </xdr:from>
    <xdr:to>
      <xdr:col>21</xdr:col>
      <xdr:colOff>412750</xdr:colOff>
      <xdr:row>34</xdr:row>
      <xdr:rowOff>127508</xdr:rowOff>
    </xdr:to>
    <xdr:sp macro="" textlink="">
      <xdr:nvSpPr>
        <xdr:cNvPr id="332" name="円/楕円 331"/>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137685</xdr:rowOff>
    </xdr:from>
    <xdr:ext cx="762000" cy="259045"/>
    <xdr:sp macro="" textlink="">
      <xdr:nvSpPr>
        <xdr:cNvPr id="333" name="テキスト ボックス 332"/>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4" name="円/楕円 333"/>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5" name="テキスト ボックス 334"/>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6" name="円/楕円 335"/>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7" name="テキスト ボックス 336"/>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a:t>
          </a:r>
          <a:r>
            <a:rPr kumimoji="1" lang="ja-JP" altLang="en-US" sz="1300">
              <a:latin typeface="ＭＳ Ｐゴシック"/>
            </a:rPr>
            <a:t>ポイントの増となっているが、類似団体平均と比べて、やや低い水準を保っている。今後は引き続き公共施設の老朽化等に対応するための市債発行も見込まれ、公債費の増加が予想される。</a:t>
          </a:r>
        </a:p>
        <a:p>
          <a:r>
            <a:rPr kumimoji="1" lang="ja-JP" altLang="en-US" sz="1300">
              <a:latin typeface="ＭＳ Ｐゴシック"/>
            </a:rPr>
            <a:t>　償還と借入のバランスを注視して、引き続き健全な財政運営に努める。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110998</xdr:rowOff>
    </xdr:to>
    <xdr:cxnSp macro="">
      <xdr:nvCxnSpPr>
        <xdr:cNvPr id="367" name="直線コネクタ 366"/>
        <xdr:cNvCxnSpPr/>
      </xdr:nvCxnSpPr>
      <xdr:spPr>
        <a:xfrm>
          <a:off x="3987800" y="13266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110998</xdr:rowOff>
    </xdr:to>
    <xdr:cxnSp macro="">
      <xdr:nvCxnSpPr>
        <xdr:cNvPr id="370" name="直線コネクタ 369"/>
        <xdr:cNvCxnSpPr/>
      </xdr:nvCxnSpPr>
      <xdr:spPr>
        <a:xfrm flipV="1">
          <a:off x="3098800" y="13266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115570</xdr:rowOff>
    </xdr:to>
    <xdr:cxnSp macro="">
      <xdr:nvCxnSpPr>
        <xdr:cNvPr id="373" name="直線コネクタ 372"/>
        <xdr:cNvCxnSpPr/>
      </xdr:nvCxnSpPr>
      <xdr:spPr>
        <a:xfrm flipV="1">
          <a:off x="2209800" y="13312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147574</xdr:rowOff>
    </xdr:to>
    <xdr:cxnSp macro="">
      <xdr:nvCxnSpPr>
        <xdr:cNvPr id="376" name="直線コネクタ 375"/>
        <xdr:cNvCxnSpPr/>
      </xdr:nvCxnSpPr>
      <xdr:spPr>
        <a:xfrm flipV="1">
          <a:off x="1320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6" name="円/楕円 385"/>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76725</xdr:rowOff>
    </xdr:from>
    <xdr:ext cx="762000" cy="259045"/>
    <xdr:sp macro="" textlink="">
      <xdr:nvSpPr>
        <xdr:cNvPr id="387"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90" name="円/楕円 389"/>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525</xdr:rowOff>
    </xdr:from>
    <xdr:ext cx="762000" cy="259045"/>
    <xdr:sp macro="" textlink="">
      <xdr:nvSpPr>
        <xdr:cNvPr id="391" name="テキスト ボックス 390"/>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2" name="円/楕円 391"/>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3" name="テキスト ボックス 392"/>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4" name="円/楕円 393"/>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5" name="テキスト ボックス 394"/>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公債費以外の経常経費については前年度から</a:t>
          </a:r>
          <a:r>
            <a:rPr kumimoji="1" lang="en-US" altLang="ja-JP" sz="1300">
              <a:latin typeface="ＭＳ Ｐゴシック"/>
            </a:rPr>
            <a:t>1.9</a:t>
          </a:r>
          <a:r>
            <a:rPr kumimoji="1" lang="ja-JP" altLang="en-US" sz="1300">
              <a:latin typeface="ＭＳ Ｐゴシック"/>
            </a:rPr>
            <a:t>ポイントの増となっており、類似団体平均と比べ低い水準にある。今後とも総体的な経費の抑制に努める。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153670</xdr:rowOff>
    </xdr:to>
    <xdr:cxnSp macro="">
      <xdr:nvCxnSpPr>
        <xdr:cNvPr id="428" name="直線コネクタ 427"/>
        <xdr:cNvCxnSpPr/>
      </xdr:nvCxnSpPr>
      <xdr:spPr>
        <a:xfrm>
          <a:off x="15671800" y="13111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76</xdr:row>
      <xdr:rowOff>81280</xdr:rowOff>
    </xdr:to>
    <xdr:cxnSp macro="">
      <xdr:nvCxnSpPr>
        <xdr:cNvPr id="431" name="直線コネクタ 430"/>
        <xdr:cNvCxnSpPr/>
      </xdr:nvCxnSpPr>
      <xdr:spPr>
        <a:xfrm>
          <a:off x="14782800" y="13092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62230</xdr:rowOff>
    </xdr:to>
    <xdr:cxnSp macro="">
      <xdr:nvCxnSpPr>
        <xdr:cNvPr id="434" name="直線コネクタ 433"/>
        <xdr:cNvCxnSpPr/>
      </xdr:nvCxnSpPr>
      <xdr:spPr>
        <a:xfrm>
          <a:off x="13893800" y="13065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35561</xdr:rowOff>
    </xdr:to>
    <xdr:cxnSp macro="">
      <xdr:nvCxnSpPr>
        <xdr:cNvPr id="437" name="直線コネクタ 436"/>
        <xdr:cNvCxnSpPr/>
      </xdr:nvCxnSpPr>
      <xdr:spPr>
        <a:xfrm>
          <a:off x="13004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7" name="円/楕円 446"/>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119397</xdr:rowOff>
    </xdr:from>
    <xdr:ext cx="762000" cy="259045"/>
    <xdr:sp macro="" textlink="">
      <xdr:nvSpPr>
        <xdr:cNvPr id="448"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9" name="円/楕円 448"/>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50" name="テキスト ボックス 449"/>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1" name="円/楕円 450"/>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97807</xdr:rowOff>
    </xdr:from>
    <xdr:ext cx="762000" cy="259045"/>
    <xdr:sp macro="" textlink="">
      <xdr:nvSpPr>
        <xdr:cNvPr id="452" name="テキスト ボックス 451"/>
        <xdr:cNvSpPr txBox="1"/>
      </xdr:nvSpPr>
      <xdr:spPr>
        <a:xfrm>
          <a:off x="14401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3" name="円/楕円 452"/>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54" name="テキスト ボックス 453"/>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5" name="円/楕円 454"/>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56" name="テキスト ボックス 455"/>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151422</xdr:rowOff>
    </xdr:from>
    <xdr:to>
      <xdr:col>4</xdr:col>
      <xdr:colOff>1117600</xdr:colOff>
      <xdr:row>16</xdr:row>
      <xdr:rowOff>154927</xdr:rowOff>
    </xdr:to>
    <xdr:cxnSp macro="">
      <xdr:nvCxnSpPr>
        <xdr:cNvPr id="50" name="直線コネクタ 49"/>
        <xdr:cNvCxnSpPr/>
      </xdr:nvCxnSpPr>
      <xdr:spPr bwMode="auto">
        <a:xfrm flipV="1">
          <a:off x="5003800" y="2942247"/>
          <a:ext cx="6477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154927</xdr:rowOff>
    </xdr:from>
    <xdr:to>
      <xdr:col>4</xdr:col>
      <xdr:colOff>469900</xdr:colOff>
      <xdr:row>17</xdr:row>
      <xdr:rowOff>26683</xdr:rowOff>
    </xdr:to>
    <xdr:cxnSp macro="">
      <xdr:nvCxnSpPr>
        <xdr:cNvPr id="53" name="直線コネクタ 52"/>
        <xdr:cNvCxnSpPr/>
      </xdr:nvCxnSpPr>
      <xdr:spPr bwMode="auto">
        <a:xfrm flipV="1">
          <a:off x="4305300" y="2945752"/>
          <a:ext cx="698500" cy="43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26683</xdr:rowOff>
    </xdr:from>
    <xdr:to>
      <xdr:col>3</xdr:col>
      <xdr:colOff>904875</xdr:colOff>
      <xdr:row>17</xdr:row>
      <xdr:rowOff>88310</xdr:rowOff>
    </xdr:to>
    <xdr:cxnSp macro="">
      <xdr:nvCxnSpPr>
        <xdr:cNvPr id="56" name="直線コネクタ 55"/>
        <xdr:cNvCxnSpPr/>
      </xdr:nvCxnSpPr>
      <xdr:spPr bwMode="auto">
        <a:xfrm flipV="1">
          <a:off x="3606800" y="2988958"/>
          <a:ext cx="698500" cy="6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58839</xdr:rowOff>
    </xdr:from>
    <xdr:to>
      <xdr:col>3</xdr:col>
      <xdr:colOff>206375</xdr:colOff>
      <xdr:row>17</xdr:row>
      <xdr:rowOff>88310</xdr:rowOff>
    </xdr:to>
    <xdr:cxnSp macro="">
      <xdr:nvCxnSpPr>
        <xdr:cNvPr id="59" name="直線コネクタ 58"/>
        <xdr:cNvCxnSpPr/>
      </xdr:nvCxnSpPr>
      <xdr:spPr bwMode="auto">
        <a:xfrm>
          <a:off x="2908300" y="3021114"/>
          <a:ext cx="698500" cy="2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100622</xdr:rowOff>
    </xdr:from>
    <xdr:to>
      <xdr:col>5</xdr:col>
      <xdr:colOff>34925</xdr:colOff>
      <xdr:row>17</xdr:row>
      <xdr:rowOff>30772</xdr:rowOff>
    </xdr:to>
    <xdr:sp macro="" textlink="">
      <xdr:nvSpPr>
        <xdr:cNvPr id="69" name="円/楕円 68"/>
        <xdr:cNvSpPr/>
      </xdr:nvSpPr>
      <xdr:spPr bwMode="auto">
        <a:xfrm>
          <a:off x="5600700" y="289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117149</xdr:rowOff>
    </xdr:from>
    <xdr:ext cx="762000" cy="259045"/>
    <xdr:sp macro="" textlink="">
      <xdr:nvSpPr>
        <xdr:cNvPr id="70" name="人口1人当たり決算額の推移該当値テキスト130"/>
        <xdr:cNvSpPr txBox="1"/>
      </xdr:nvSpPr>
      <xdr:spPr>
        <a:xfrm>
          <a:off x="5740400" y="273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104127</xdr:rowOff>
    </xdr:from>
    <xdr:to>
      <xdr:col>4</xdr:col>
      <xdr:colOff>520700</xdr:colOff>
      <xdr:row>17</xdr:row>
      <xdr:rowOff>34277</xdr:rowOff>
    </xdr:to>
    <xdr:sp macro="" textlink="">
      <xdr:nvSpPr>
        <xdr:cNvPr id="71" name="円/楕円 70"/>
        <xdr:cNvSpPr/>
      </xdr:nvSpPr>
      <xdr:spPr bwMode="auto">
        <a:xfrm>
          <a:off x="4953000" y="289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44454</xdr:rowOff>
    </xdr:from>
    <xdr:ext cx="736600" cy="259045"/>
    <xdr:sp macro="" textlink="">
      <xdr:nvSpPr>
        <xdr:cNvPr id="72" name="テキスト ボックス 71"/>
        <xdr:cNvSpPr txBox="1"/>
      </xdr:nvSpPr>
      <xdr:spPr>
        <a:xfrm>
          <a:off x="4622800" y="2663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147333</xdr:rowOff>
    </xdr:from>
    <xdr:to>
      <xdr:col>3</xdr:col>
      <xdr:colOff>955675</xdr:colOff>
      <xdr:row>17</xdr:row>
      <xdr:rowOff>77483</xdr:rowOff>
    </xdr:to>
    <xdr:sp macro="" textlink="">
      <xdr:nvSpPr>
        <xdr:cNvPr id="73" name="円/楕円 72"/>
        <xdr:cNvSpPr/>
      </xdr:nvSpPr>
      <xdr:spPr bwMode="auto">
        <a:xfrm>
          <a:off x="4254500" y="293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62260</xdr:rowOff>
    </xdr:from>
    <xdr:ext cx="762000" cy="259045"/>
    <xdr:sp macro="" textlink="">
      <xdr:nvSpPr>
        <xdr:cNvPr id="74" name="テキスト ボックス 73"/>
        <xdr:cNvSpPr txBox="1"/>
      </xdr:nvSpPr>
      <xdr:spPr>
        <a:xfrm>
          <a:off x="3924300" y="302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37510</xdr:rowOff>
    </xdr:from>
    <xdr:to>
      <xdr:col>3</xdr:col>
      <xdr:colOff>257175</xdr:colOff>
      <xdr:row>17</xdr:row>
      <xdr:rowOff>139110</xdr:rowOff>
    </xdr:to>
    <xdr:sp macro="" textlink="">
      <xdr:nvSpPr>
        <xdr:cNvPr id="75" name="円/楕円 74"/>
        <xdr:cNvSpPr/>
      </xdr:nvSpPr>
      <xdr:spPr bwMode="auto">
        <a:xfrm>
          <a:off x="3556000" y="299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123887</xdr:rowOff>
    </xdr:from>
    <xdr:ext cx="762000" cy="259045"/>
    <xdr:sp macro="" textlink="">
      <xdr:nvSpPr>
        <xdr:cNvPr id="76" name="テキスト ボックス 75"/>
        <xdr:cNvSpPr txBox="1"/>
      </xdr:nvSpPr>
      <xdr:spPr>
        <a:xfrm>
          <a:off x="3225800" y="30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8039</xdr:rowOff>
    </xdr:from>
    <xdr:to>
      <xdr:col>2</xdr:col>
      <xdr:colOff>692150</xdr:colOff>
      <xdr:row>17</xdr:row>
      <xdr:rowOff>109639</xdr:rowOff>
    </xdr:to>
    <xdr:sp macro="" textlink="">
      <xdr:nvSpPr>
        <xdr:cNvPr id="77" name="円/楕円 76"/>
        <xdr:cNvSpPr/>
      </xdr:nvSpPr>
      <xdr:spPr bwMode="auto">
        <a:xfrm>
          <a:off x="2857500" y="2970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94416</xdr:rowOff>
    </xdr:from>
    <xdr:ext cx="762000" cy="259045"/>
    <xdr:sp macro="" textlink="">
      <xdr:nvSpPr>
        <xdr:cNvPr id="78" name="テキスト ボックス 77"/>
        <xdr:cNvSpPr txBox="1"/>
      </xdr:nvSpPr>
      <xdr:spPr>
        <a:xfrm>
          <a:off x="2527300" y="3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40056</xdr:rowOff>
    </xdr:from>
    <xdr:to>
      <xdr:col>4</xdr:col>
      <xdr:colOff>1117600</xdr:colOff>
      <xdr:row>36</xdr:row>
      <xdr:rowOff>70574</xdr:rowOff>
    </xdr:to>
    <xdr:cxnSp macro="">
      <xdr:nvCxnSpPr>
        <xdr:cNvPr id="111" name="直線コネクタ 110"/>
        <xdr:cNvCxnSpPr/>
      </xdr:nvCxnSpPr>
      <xdr:spPr bwMode="auto">
        <a:xfrm flipV="1">
          <a:off x="5003800" y="6993306"/>
          <a:ext cx="6477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70574</xdr:rowOff>
    </xdr:from>
    <xdr:to>
      <xdr:col>4</xdr:col>
      <xdr:colOff>469900</xdr:colOff>
      <xdr:row>36</xdr:row>
      <xdr:rowOff>95434</xdr:rowOff>
    </xdr:to>
    <xdr:cxnSp macro="">
      <xdr:nvCxnSpPr>
        <xdr:cNvPr id="114" name="直線コネクタ 113"/>
        <xdr:cNvCxnSpPr/>
      </xdr:nvCxnSpPr>
      <xdr:spPr bwMode="auto">
        <a:xfrm flipV="1">
          <a:off x="4305300" y="7023824"/>
          <a:ext cx="698500" cy="2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20053</xdr:rowOff>
    </xdr:from>
    <xdr:to>
      <xdr:col>3</xdr:col>
      <xdr:colOff>904875</xdr:colOff>
      <xdr:row>36</xdr:row>
      <xdr:rowOff>95434</xdr:rowOff>
    </xdr:to>
    <xdr:cxnSp macro="">
      <xdr:nvCxnSpPr>
        <xdr:cNvPr id="117" name="直線コネクタ 116"/>
        <xdr:cNvCxnSpPr/>
      </xdr:nvCxnSpPr>
      <xdr:spPr bwMode="auto">
        <a:xfrm>
          <a:off x="3606800" y="6973303"/>
          <a:ext cx="698500" cy="7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262503</xdr:rowOff>
    </xdr:from>
    <xdr:to>
      <xdr:col>3</xdr:col>
      <xdr:colOff>206375</xdr:colOff>
      <xdr:row>36</xdr:row>
      <xdr:rowOff>20053</xdr:rowOff>
    </xdr:to>
    <xdr:cxnSp macro="">
      <xdr:nvCxnSpPr>
        <xdr:cNvPr id="120" name="直線コネクタ 119"/>
        <xdr:cNvCxnSpPr/>
      </xdr:nvCxnSpPr>
      <xdr:spPr bwMode="auto">
        <a:xfrm>
          <a:off x="2908300" y="6872853"/>
          <a:ext cx="698500" cy="10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332156</xdr:rowOff>
    </xdr:from>
    <xdr:to>
      <xdr:col>5</xdr:col>
      <xdr:colOff>34925</xdr:colOff>
      <xdr:row>36</xdr:row>
      <xdr:rowOff>90856</xdr:rowOff>
    </xdr:to>
    <xdr:sp macro="" textlink="">
      <xdr:nvSpPr>
        <xdr:cNvPr id="130" name="円/楕円 129"/>
        <xdr:cNvSpPr/>
      </xdr:nvSpPr>
      <xdr:spPr bwMode="auto">
        <a:xfrm>
          <a:off x="5600700" y="694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304233</xdr:rowOff>
    </xdr:from>
    <xdr:ext cx="762000" cy="259045"/>
    <xdr:sp macro="" textlink="">
      <xdr:nvSpPr>
        <xdr:cNvPr id="131" name="人口1人当たり決算額の推移該当値テキスト445"/>
        <xdr:cNvSpPr txBox="1"/>
      </xdr:nvSpPr>
      <xdr:spPr>
        <a:xfrm>
          <a:off x="5740400" y="691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19774</xdr:rowOff>
    </xdr:from>
    <xdr:to>
      <xdr:col>4</xdr:col>
      <xdr:colOff>520700</xdr:colOff>
      <xdr:row>36</xdr:row>
      <xdr:rowOff>121374</xdr:rowOff>
    </xdr:to>
    <xdr:sp macro="" textlink="">
      <xdr:nvSpPr>
        <xdr:cNvPr id="132" name="円/楕円 131"/>
        <xdr:cNvSpPr/>
      </xdr:nvSpPr>
      <xdr:spPr bwMode="auto">
        <a:xfrm>
          <a:off x="4953000" y="697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106151</xdr:rowOff>
    </xdr:from>
    <xdr:ext cx="736600" cy="259045"/>
    <xdr:sp macro="" textlink="">
      <xdr:nvSpPr>
        <xdr:cNvPr id="133" name="テキスト ボックス 132"/>
        <xdr:cNvSpPr txBox="1"/>
      </xdr:nvSpPr>
      <xdr:spPr>
        <a:xfrm>
          <a:off x="4622800" y="705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44634</xdr:rowOff>
    </xdr:from>
    <xdr:to>
      <xdr:col>3</xdr:col>
      <xdr:colOff>955675</xdr:colOff>
      <xdr:row>36</xdr:row>
      <xdr:rowOff>146234</xdr:rowOff>
    </xdr:to>
    <xdr:sp macro="" textlink="">
      <xdr:nvSpPr>
        <xdr:cNvPr id="134" name="円/楕円 133"/>
        <xdr:cNvSpPr/>
      </xdr:nvSpPr>
      <xdr:spPr bwMode="auto">
        <a:xfrm>
          <a:off x="4254500" y="699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131011</xdr:rowOff>
    </xdr:from>
    <xdr:ext cx="762000" cy="259045"/>
    <xdr:sp macro="" textlink="">
      <xdr:nvSpPr>
        <xdr:cNvPr id="135" name="テキスト ボックス 134"/>
        <xdr:cNvSpPr txBox="1"/>
      </xdr:nvSpPr>
      <xdr:spPr>
        <a:xfrm>
          <a:off x="3924300" y="708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312153</xdr:rowOff>
    </xdr:from>
    <xdr:to>
      <xdr:col>3</xdr:col>
      <xdr:colOff>257175</xdr:colOff>
      <xdr:row>36</xdr:row>
      <xdr:rowOff>70853</xdr:rowOff>
    </xdr:to>
    <xdr:sp macro="" textlink="">
      <xdr:nvSpPr>
        <xdr:cNvPr id="136" name="円/楕円 135"/>
        <xdr:cNvSpPr/>
      </xdr:nvSpPr>
      <xdr:spPr bwMode="auto">
        <a:xfrm>
          <a:off x="3556000" y="692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55630</xdr:rowOff>
    </xdr:from>
    <xdr:ext cx="762000" cy="259045"/>
    <xdr:sp macro="" textlink="">
      <xdr:nvSpPr>
        <xdr:cNvPr id="137" name="テキスト ボックス 136"/>
        <xdr:cNvSpPr txBox="1"/>
      </xdr:nvSpPr>
      <xdr:spPr>
        <a:xfrm>
          <a:off x="3225800" y="700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211703</xdr:rowOff>
    </xdr:from>
    <xdr:to>
      <xdr:col>2</xdr:col>
      <xdr:colOff>692150</xdr:colOff>
      <xdr:row>35</xdr:row>
      <xdr:rowOff>313303</xdr:rowOff>
    </xdr:to>
    <xdr:sp macro="" textlink="">
      <xdr:nvSpPr>
        <xdr:cNvPr id="138" name="円/楕円 137"/>
        <xdr:cNvSpPr/>
      </xdr:nvSpPr>
      <xdr:spPr bwMode="auto">
        <a:xfrm>
          <a:off x="2857500" y="682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298080</xdr:rowOff>
    </xdr:from>
    <xdr:ext cx="762000" cy="259045"/>
    <xdr:sp macro="" textlink="">
      <xdr:nvSpPr>
        <xdr:cNvPr id="139" name="テキスト ボックス 138"/>
        <xdr:cNvSpPr txBox="1"/>
      </xdr:nvSpPr>
      <xdr:spPr>
        <a:xfrm>
          <a:off x="2527300" y="690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59,133
58,953
119.05
24,329,127
23,973,286
341,939
12,829,066
26,117,758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93043</xdr:rowOff>
    </xdr:from>
    <xdr:to>
      <xdr:col>6</xdr:col>
      <xdr:colOff>511175</xdr:colOff>
      <xdr:row>34</xdr:row>
      <xdr:rowOff>115148</xdr:rowOff>
    </xdr:to>
    <xdr:cxnSp macro="">
      <xdr:nvCxnSpPr>
        <xdr:cNvPr id="59" name="直線コネクタ 58"/>
        <xdr:cNvCxnSpPr/>
      </xdr:nvCxnSpPr>
      <xdr:spPr>
        <a:xfrm flipV="1">
          <a:off x="3797300" y="5922343"/>
          <a:ext cx="8382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115148</xdr:rowOff>
    </xdr:from>
    <xdr:to>
      <xdr:col>5</xdr:col>
      <xdr:colOff>358775</xdr:colOff>
      <xdr:row>34</xdr:row>
      <xdr:rowOff>156822</xdr:rowOff>
    </xdr:to>
    <xdr:cxnSp macro="">
      <xdr:nvCxnSpPr>
        <xdr:cNvPr id="62" name="直線コネクタ 61"/>
        <xdr:cNvCxnSpPr/>
      </xdr:nvCxnSpPr>
      <xdr:spPr>
        <a:xfrm flipV="1">
          <a:off x="2908300" y="5944448"/>
          <a:ext cx="8890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156822</xdr:rowOff>
    </xdr:from>
    <xdr:to>
      <xdr:col>4</xdr:col>
      <xdr:colOff>155575</xdr:colOff>
      <xdr:row>34</xdr:row>
      <xdr:rowOff>157074</xdr:rowOff>
    </xdr:to>
    <xdr:cxnSp macro="">
      <xdr:nvCxnSpPr>
        <xdr:cNvPr id="65" name="直線コネクタ 64"/>
        <xdr:cNvCxnSpPr/>
      </xdr:nvCxnSpPr>
      <xdr:spPr>
        <a:xfrm flipV="1">
          <a:off x="2019300" y="5986122"/>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157074</xdr:rowOff>
    </xdr:from>
    <xdr:to>
      <xdr:col>2</xdr:col>
      <xdr:colOff>638175</xdr:colOff>
      <xdr:row>35</xdr:row>
      <xdr:rowOff>26817</xdr:rowOff>
    </xdr:to>
    <xdr:cxnSp macro="">
      <xdr:nvCxnSpPr>
        <xdr:cNvPr id="68" name="直線コネクタ 67"/>
        <xdr:cNvCxnSpPr/>
      </xdr:nvCxnSpPr>
      <xdr:spPr>
        <a:xfrm flipV="1">
          <a:off x="1130300" y="5986374"/>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42243</xdr:rowOff>
    </xdr:from>
    <xdr:to>
      <xdr:col>6</xdr:col>
      <xdr:colOff>561975</xdr:colOff>
      <xdr:row>34</xdr:row>
      <xdr:rowOff>143843</xdr:rowOff>
    </xdr:to>
    <xdr:sp macro="" textlink="">
      <xdr:nvSpPr>
        <xdr:cNvPr id="78" name="円/楕円 77"/>
        <xdr:cNvSpPr/>
      </xdr:nvSpPr>
      <xdr:spPr>
        <a:xfrm>
          <a:off x="4584700" y="587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65120</xdr:rowOff>
    </xdr:from>
    <xdr:ext cx="534377" cy="259045"/>
    <xdr:sp macro="" textlink="">
      <xdr:nvSpPr>
        <xdr:cNvPr id="79" name="人件費該当値テキスト"/>
        <xdr:cNvSpPr txBox="1"/>
      </xdr:nvSpPr>
      <xdr:spPr>
        <a:xfrm>
          <a:off x="4686300" y="57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72,041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64348</xdr:rowOff>
    </xdr:from>
    <xdr:to>
      <xdr:col>5</xdr:col>
      <xdr:colOff>409575</xdr:colOff>
      <xdr:row>34</xdr:row>
      <xdr:rowOff>165948</xdr:rowOff>
    </xdr:to>
    <xdr:sp macro="" textlink="">
      <xdr:nvSpPr>
        <xdr:cNvPr id="80" name="円/楕円 79"/>
        <xdr:cNvSpPr/>
      </xdr:nvSpPr>
      <xdr:spPr>
        <a:xfrm>
          <a:off x="3746500" y="589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11025</xdr:rowOff>
    </xdr:from>
    <xdr:ext cx="534377" cy="259045"/>
    <xdr:sp macro="" textlink="">
      <xdr:nvSpPr>
        <xdr:cNvPr id="81" name="テキスト ボックス 80"/>
        <xdr:cNvSpPr txBox="1"/>
      </xdr:nvSpPr>
      <xdr:spPr>
        <a:xfrm>
          <a:off x="3530111" y="56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106022</xdr:rowOff>
    </xdr:from>
    <xdr:to>
      <xdr:col>4</xdr:col>
      <xdr:colOff>206375</xdr:colOff>
      <xdr:row>35</xdr:row>
      <xdr:rowOff>36172</xdr:rowOff>
    </xdr:to>
    <xdr:sp macro="" textlink="">
      <xdr:nvSpPr>
        <xdr:cNvPr id="82" name="円/楕円 81"/>
        <xdr:cNvSpPr/>
      </xdr:nvSpPr>
      <xdr:spPr>
        <a:xfrm>
          <a:off x="2857500" y="59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52699</xdr:rowOff>
    </xdr:from>
    <xdr:ext cx="534377" cy="259045"/>
    <xdr:sp macro="" textlink="">
      <xdr:nvSpPr>
        <xdr:cNvPr id="83" name="テキスト ボックス 82"/>
        <xdr:cNvSpPr txBox="1"/>
      </xdr:nvSpPr>
      <xdr:spPr>
        <a:xfrm>
          <a:off x="2641111" y="57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106274</xdr:rowOff>
    </xdr:from>
    <xdr:to>
      <xdr:col>3</xdr:col>
      <xdr:colOff>3175</xdr:colOff>
      <xdr:row>35</xdr:row>
      <xdr:rowOff>36424</xdr:rowOff>
    </xdr:to>
    <xdr:sp macro="" textlink="">
      <xdr:nvSpPr>
        <xdr:cNvPr id="84" name="円/楕円 83"/>
        <xdr:cNvSpPr/>
      </xdr:nvSpPr>
      <xdr:spPr>
        <a:xfrm>
          <a:off x="1968500" y="59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52951</xdr:rowOff>
    </xdr:from>
    <xdr:ext cx="534377" cy="259045"/>
    <xdr:sp macro="" textlink="">
      <xdr:nvSpPr>
        <xdr:cNvPr id="85" name="テキスト ボックス 84"/>
        <xdr:cNvSpPr txBox="1"/>
      </xdr:nvSpPr>
      <xdr:spPr>
        <a:xfrm>
          <a:off x="1752111" y="5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147467</xdr:rowOff>
    </xdr:from>
    <xdr:to>
      <xdr:col>1</xdr:col>
      <xdr:colOff>485775</xdr:colOff>
      <xdr:row>35</xdr:row>
      <xdr:rowOff>77617</xdr:rowOff>
    </xdr:to>
    <xdr:sp macro="" textlink="">
      <xdr:nvSpPr>
        <xdr:cNvPr id="86" name="円/楕円 85"/>
        <xdr:cNvSpPr/>
      </xdr:nvSpPr>
      <xdr:spPr>
        <a:xfrm>
          <a:off x="1079500" y="59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94144</xdr:rowOff>
    </xdr:from>
    <xdr:ext cx="534377" cy="259045"/>
    <xdr:sp macro="" textlink="">
      <xdr:nvSpPr>
        <xdr:cNvPr id="87" name="テキスト ボックス 86"/>
        <xdr:cNvSpPr txBox="1"/>
      </xdr:nvSpPr>
      <xdr:spPr>
        <a:xfrm>
          <a:off x="863111" y="57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106553</xdr:rowOff>
    </xdr:from>
    <xdr:to>
      <xdr:col>6</xdr:col>
      <xdr:colOff>511175</xdr:colOff>
      <xdr:row>54</xdr:row>
      <xdr:rowOff>29514</xdr:rowOff>
    </xdr:to>
    <xdr:cxnSp macro="">
      <xdr:nvCxnSpPr>
        <xdr:cNvPr id="119" name="直線コネクタ 118"/>
        <xdr:cNvCxnSpPr/>
      </xdr:nvCxnSpPr>
      <xdr:spPr>
        <a:xfrm flipV="1">
          <a:off x="3797300" y="9193403"/>
          <a:ext cx="8382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29514</xdr:rowOff>
    </xdr:from>
    <xdr:to>
      <xdr:col>5</xdr:col>
      <xdr:colOff>358775</xdr:colOff>
      <xdr:row>54</xdr:row>
      <xdr:rowOff>85065</xdr:rowOff>
    </xdr:to>
    <xdr:cxnSp macro="">
      <xdr:nvCxnSpPr>
        <xdr:cNvPr id="122" name="直線コネクタ 121"/>
        <xdr:cNvCxnSpPr/>
      </xdr:nvCxnSpPr>
      <xdr:spPr>
        <a:xfrm flipV="1">
          <a:off x="2908300" y="9287814"/>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85065</xdr:rowOff>
    </xdr:from>
    <xdr:to>
      <xdr:col>4</xdr:col>
      <xdr:colOff>155575</xdr:colOff>
      <xdr:row>55</xdr:row>
      <xdr:rowOff>109427</xdr:rowOff>
    </xdr:to>
    <xdr:cxnSp macro="">
      <xdr:nvCxnSpPr>
        <xdr:cNvPr id="125" name="直線コネクタ 124"/>
        <xdr:cNvCxnSpPr/>
      </xdr:nvCxnSpPr>
      <xdr:spPr>
        <a:xfrm flipV="1">
          <a:off x="2019300" y="9343365"/>
          <a:ext cx="889000" cy="19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109427</xdr:rowOff>
    </xdr:from>
    <xdr:to>
      <xdr:col>2</xdr:col>
      <xdr:colOff>638175</xdr:colOff>
      <xdr:row>55</xdr:row>
      <xdr:rowOff>132776</xdr:rowOff>
    </xdr:to>
    <xdr:cxnSp macro="">
      <xdr:nvCxnSpPr>
        <xdr:cNvPr id="128" name="直線コネクタ 127"/>
        <xdr:cNvCxnSpPr/>
      </xdr:nvCxnSpPr>
      <xdr:spPr>
        <a:xfrm flipV="1">
          <a:off x="1130300" y="9539177"/>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55753</xdr:rowOff>
    </xdr:from>
    <xdr:to>
      <xdr:col>6</xdr:col>
      <xdr:colOff>561975</xdr:colOff>
      <xdr:row>53</xdr:row>
      <xdr:rowOff>157353</xdr:rowOff>
    </xdr:to>
    <xdr:sp macro="" textlink="">
      <xdr:nvSpPr>
        <xdr:cNvPr id="138" name="円/楕円 137"/>
        <xdr:cNvSpPr/>
      </xdr:nvSpPr>
      <xdr:spPr>
        <a:xfrm>
          <a:off x="4584700" y="91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78630</xdr:rowOff>
    </xdr:from>
    <xdr:ext cx="534377" cy="259045"/>
    <xdr:sp macro="" textlink="">
      <xdr:nvSpPr>
        <xdr:cNvPr id="139" name="物件費該当値テキスト"/>
        <xdr:cNvSpPr txBox="1"/>
      </xdr:nvSpPr>
      <xdr:spPr>
        <a:xfrm>
          <a:off x="4686300" y="89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61,265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150164</xdr:rowOff>
    </xdr:from>
    <xdr:to>
      <xdr:col>5</xdr:col>
      <xdr:colOff>409575</xdr:colOff>
      <xdr:row>54</xdr:row>
      <xdr:rowOff>80314</xdr:rowOff>
    </xdr:to>
    <xdr:sp macro="" textlink="">
      <xdr:nvSpPr>
        <xdr:cNvPr id="140" name="円/楕円 139"/>
        <xdr:cNvSpPr/>
      </xdr:nvSpPr>
      <xdr:spPr>
        <a:xfrm>
          <a:off x="3746500" y="9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96841</xdr:rowOff>
    </xdr:from>
    <xdr:ext cx="534377" cy="259045"/>
    <xdr:sp macro="" textlink="">
      <xdr:nvSpPr>
        <xdr:cNvPr id="141" name="テキスト ボックス 140"/>
        <xdr:cNvSpPr txBox="1"/>
      </xdr:nvSpPr>
      <xdr:spPr>
        <a:xfrm>
          <a:off x="3530111" y="90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34265</xdr:rowOff>
    </xdr:from>
    <xdr:to>
      <xdr:col>4</xdr:col>
      <xdr:colOff>206375</xdr:colOff>
      <xdr:row>54</xdr:row>
      <xdr:rowOff>135865</xdr:rowOff>
    </xdr:to>
    <xdr:sp macro="" textlink="">
      <xdr:nvSpPr>
        <xdr:cNvPr id="142" name="円/楕円 141"/>
        <xdr:cNvSpPr/>
      </xdr:nvSpPr>
      <xdr:spPr>
        <a:xfrm>
          <a:off x="2857500" y="929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126992</xdr:rowOff>
    </xdr:from>
    <xdr:ext cx="534377" cy="259045"/>
    <xdr:sp macro="" textlink="">
      <xdr:nvSpPr>
        <xdr:cNvPr id="143" name="テキスト ボックス 142"/>
        <xdr:cNvSpPr txBox="1"/>
      </xdr:nvSpPr>
      <xdr:spPr>
        <a:xfrm>
          <a:off x="2641111" y="93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58627</xdr:rowOff>
    </xdr:from>
    <xdr:to>
      <xdr:col>3</xdr:col>
      <xdr:colOff>3175</xdr:colOff>
      <xdr:row>55</xdr:row>
      <xdr:rowOff>160227</xdr:rowOff>
    </xdr:to>
    <xdr:sp macro="" textlink="">
      <xdr:nvSpPr>
        <xdr:cNvPr id="144" name="円/楕円 143"/>
        <xdr:cNvSpPr/>
      </xdr:nvSpPr>
      <xdr:spPr>
        <a:xfrm>
          <a:off x="1968500" y="94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151354</xdr:rowOff>
    </xdr:from>
    <xdr:ext cx="534377" cy="259045"/>
    <xdr:sp macro="" textlink="">
      <xdr:nvSpPr>
        <xdr:cNvPr id="145" name="テキスト ボックス 144"/>
        <xdr:cNvSpPr txBox="1"/>
      </xdr:nvSpPr>
      <xdr:spPr>
        <a:xfrm>
          <a:off x="1752111" y="95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81976</xdr:rowOff>
    </xdr:from>
    <xdr:to>
      <xdr:col>1</xdr:col>
      <xdr:colOff>485775</xdr:colOff>
      <xdr:row>56</xdr:row>
      <xdr:rowOff>12126</xdr:rowOff>
    </xdr:to>
    <xdr:sp macro="" textlink="">
      <xdr:nvSpPr>
        <xdr:cNvPr id="146" name="円/楕円 145"/>
        <xdr:cNvSpPr/>
      </xdr:nvSpPr>
      <xdr:spPr>
        <a:xfrm>
          <a:off x="1079500" y="95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3253</xdr:rowOff>
    </xdr:from>
    <xdr:ext cx="534377" cy="259045"/>
    <xdr:sp macro="" textlink="">
      <xdr:nvSpPr>
        <xdr:cNvPr id="147" name="テキスト ボックス 146"/>
        <xdr:cNvSpPr txBox="1"/>
      </xdr:nvSpPr>
      <xdr:spPr>
        <a:xfrm>
          <a:off x="863111" y="96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132214</xdr:rowOff>
    </xdr:from>
    <xdr:to>
      <xdr:col>6</xdr:col>
      <xdr:colOff>511175</xdr:colOff>
      <xdr:row>75</xdr:row>
      <xdr:rowOff>90608</xdr:rowOff>
    </xdr:to>
    <xdr:cxnSp macro="">
      <xdr:nvCxnSpPr>
        <xdr:cNvPr id="172" name="直線コネクタ 171"/>
        <xdr:cNvCxnSpPr/>
      </xdr:nvCxnSpPr>
      <xdr:spPr>
        <a:xfrm flipV="1">
          <a:off x="3797300" y="12819514"/>
          <a:ext cx="8382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90608</xdr:rowOff>
    </xdr:from>
    <xdr:to>
      <xdr:col>5</xdr:col>
      <xdr:colOff>358775</xdr:colOff>
      <xdr:row>75</xdr:row>
      <xdr:rowOff>102610</xdr:rowOff>
    </xdr:to>
    <xdr:cxnSp macro="">
      <xdr:nvCxnSpPr>
        <xdr:cNvPr id="175" name="直線コネクタ 174"/>
        <xdr:cNvCxnSpPr/>
      </xdr:nvCxnSpPr>
      <xdr:spPr>
        <a:xfrm flipV="1">
          <a:off x="2908300" y="1294935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72377</xdr:rowOff>
    </xdr:from>
    <xdr:to>
      <xdr:col>4</xdr:col>
      <xdr:colOff>155575</xdr:colOff>
      <xdr:row>75</xdr:row>
      <xdr:rowOff>102610</xdr:rowOff>
    </xdr:to>
    <xdr:cxnSp macro="">
      <xdr:nvCxnSpPr>
        <xdr:cNvPr id="178" name="直線コネクタ 177"/>
        <xdr:cNvCxnSpPr/>
      </xdr:nvCxnSpPr>
      <xdr:spPr>
        <a:xfrm>
          <a:off x="2019300" y="12931127"/>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150273</xdr:rowOff>
    </xdr:from>
    <xdr:to>
      <xdr:col>2</xdr:col>
      <xdr:colOff>638175</xdr:colOff>
      <xdr:row>75</xdr:row>
      <xdr:rowOff>72377</xdr:rowOff>
    </xdr:to>
    <xdr:cxnSp macro="">
      <xdr:nvCxnSpPr>
        <xdr:cNvPr id="181" name="直線コネクタ 180"/>
        <xdr:cNvCxnSpPr/>
      </xdr:nvCxnSpPr>
      <xdr:spPr>
        <a:xfrm>
          <a:off x="1130300" y="12837573"/>
          <a:ext cx="889000" cy="9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81414</xdr:rowOff>
    </xdr:from>
    <xdr:to>
      <xdr:col>6</xdr:col>
      <xdr:colOff>561975</xdr:colOff>
      <xdr:row>75</xdr:row>
      <xdr:rowOff>11564</xdr:rowOff>
    </xdr:to>
    <xdr:sp macro="" textlink="">
      <xdr:nvSpPr>
        <xdr:cNvPr id="191" name="円/楕円 190"/>
        <xdr:cNvSpPr/>
      </xdr:nvSpPr>
      <xdr:spPr>
        <a:xfrm>
          <a:off x="4584700" y="127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104291</xdr:rowOff>
    </xdr:from>
    <xdr:ext cx="534377" cy="259045"/>
    <xdr:sp macro="" textlink="">
      <xdr:nvSpPr>
        <xdr:cNvPr id="192" name="維持補修費該当値テキスト"/>
        <xdr:cNvSpPr txBox="1"/>
      </xdr:nvSpPr>
      <xdr:spPr>
        <a:xfrm>
          <a:off x="4686300" y="126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39808</xdr:rowOff>
    </xdr:from>
    <xdr:to>
      <xdr:col>5</xdr:col>
      <xdr:colOff>409575</xdr:colOff>
      <xdr:row>75</xdr:row>
      <xdr:rowOff>141408</xdr:rowOff>
    </xdr:to>
    <xdr:sp macro="" textlink="">
      <xdr:nvSpPr>
        <xdr:cNvPr id="193" name="円/楕円 192"/>
        <xdr:cNvSpPr/>
      </xdr:nvSpPr>
      <xdr:spPr>
        <a:xfrm>
          <a:off x="3746500" y="1289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157935</xdr:rowOff>
    </xdr:from>
    <xdr:ext cx="469744" cy="259045"/>
    <xdr:sp macro="" textlink="">
      <xdr:nvSpPr>
        <xdr:cNvPr id="194" name="テキスト ボックス 193"/>
        <xdr:cNvSpPr txBox="1"/>
      </xdr:nvSpPr>
      <xdr:spPr>
        <a:xfrm>
          <a:off x="3562427" y="1267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51810</xdr:rowOff>
    </xdr:from>
    <xdr:to>
      <xdr:col>4</xdr:col>
      <xdr:colOff>206375</xdr:colOff>
      <xdr:row>75</xdr:row>
      <xdr:rowOff>153411</xdr:rowOff>
    </xdr:to>
    <xdr:sp macro="" textlink="">
      <xdr:nvSpPr>
        <xdr:cNvPr id="195" name="円/楕円 194"/>
        <xdr:cNvSpPr/>
      </xdr:nvSpPr>
      <xdr:spPr>
        <a:xfrm>
          <a:off x="2857500" y="12910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169937</xdr:rowOff>
    </xdr:from>
    <xdr:ext cx="469744" cy="259045"/>
    <xdr:sp macro="" textlink="">
      <xdr:nvSpPr>
        <xdr:cNvPr id="196" name="テキスト ボックス 195"/>
        <xdr:cNvSpPr txBox="1"/>
      </xdr:nvSpPr>
      <xdr:spPr>
        <a:xfrm>
          <a:off x="2673427" y="1268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21577</xdr:rowOff>
    </xdr:from>
    <xdr:to>
      <xdr:col>3</xdr:col>
      <xdr:colOff>3175</xdr:colOff>
      <xdr:row>75</xdr:row>
      <xdr:rowOff>123177</xdr:rowOff>
    </xdr:to>
    <xdr:sp macro="" textlink="">
      <xdr:nvSpPr>
        <xdr:cNvPr id="197" name="円/楕円 196"/>
        <xdr:cNvSpPr/>
      </xdr:nvSpPr>
      <xdr:spPr>
        <a:xfrm>
          <a:off x="1968500" y="128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139704</xdr:rowOff>
    </xdr:from>
    <xdr:ext cx="469744" cy="259045"/>
    <xdr:sp macro="" textlink="">
      <xdr:nvSpPr>
        <xdr:cNvPr id="198" name="テキスト ボックス 197"/>
        <xdr:cNvSpPr txBox="1"/>
      </xdr:nvSpPr>
      <xdr:spPr>
        <a:xfrm>
          <a:off x="1784427" y="126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99473</xdr:rowOff>
    </xdr:from>
    <xdr:to>
      <xdr:col>1</xdr:col>
      <xdr:colOff>485775</xdr:colOff>
      <xdr:row>75</xdr:row>
      <xdr:rowOff>29623</xdr:rowOff>
    </xdr:to>
    <xdr:sp macro="" textlink="">
      <xdr:nvSpPr>
        <xdr:cNvPr id="199" name="円/楕円 198"/>
        <xdr:cNvSpPr/>
      </xdr:nvSpPr>
      <xdr:spPr>
        <a:xfrm>
          <a:off x="1079500" y="127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46150</xdr:rowOff>
    </xdr:from>
    <xdr:ext cx="469744" cy="259045"/>
    <xdr:sp macro="" textlink="">
      <xdr:nvSpPr>
        <xdr:cNvPr id="200" name="テキスト ボックス 199"/>
        <xdr:cNvSpPr txBox="1"/>
      </xdr:nvSpPr>
      <xdr:spPr>
        <a:xfrm>
          <a:off x="895427" y="1256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138475</xdr:rowOff>
    </xdr:from>
    <xdr:to>
      <xdr:col>6</xdr:col>
      <xdr:colOff>511175</xdr:colOff>
      <xdr:row>95</xdr:row>
      <xdr:rowOff>57877</xdr:rowOff>
    </xdr:to>
    <xdr:cxnSp macro="">
      <xdr:nvCxnSpPr>
        <xdr:cNvPr id="232" name="直線コネクタ 231"/>
        <xdr:cNvCxnSpPr/>
      </xdr:nvCxnSpPr>
      <xdr:spPr>
        <a:xfrm flipV="1">
          <a:off x="3797300" y="16254775"/>
          <a:ext cx="8382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57877</xdr:rowOff>
    </xdr:from>
    <xdr:to>
      <xdr:col>5</xdr:col>
      <xdr:colOff>358775</xdr:colOff>
      <xdr:row>95</xdr:row>
      <xdr:rowOff>111778</xdr:rowOff>
    </xdr:to>
    <xdr:cxnSp macro="">
      <xdr:nvCxnSpPr>
        <xdr:cNvPr id="235" name="直線コネクタ 234"/>
        <xdr:cNvCxnSpPr/>
      </xdr:nvCxnSpPr>
      <xdr:spPr>
        <a:xfrm flipV="1">
          <a:off x="2908300" y="16345627"/>
          <a:ext cx="889000" cy="5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111778</xdr:rowOff>
    </xdr:from>
    <xdr:to>
      <xdr:col>4</xdr:col>
      <xdr:colOff>155575</xdr:colOff>
      <xdr:row>96</xdr:row>
      <xdr:rowOff>29809</xdr:rowOff>
    </xdr:to>
    <xdr:cxnSp macro="">
      <xdr:nvCxnSpPr>
        <xdr:cNvPr id="238" name="直線コネクタ 237"/>
        <xdr:cNvCxnSpPr/>
      </xdr:nvCxnSpPr>
      <xdr:spPr>
        <a:xfrm flipV="1">
          <a:off x="2019300" y="16399528"/>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29809</xdr:rowOff>
    </xdr:from>
    <xdr:to>
      <xdr:col>2</xdr:col>
      <xdr:colOff>638175</xdr:colOff>
      <xdr:row>96</xdr:row>
      <xdr:rowOff>53648</xdr:rowOff>
    </xdr:to>
    <xdr:cxnSp macro="">
      <xdr:nvCxnSpPr>
        <xdr:cNvPr id="241" name="直線コネクタ 240"/>
        <xdr:cNvCxnSpPr/>
      </xdr:nvCxnSpPr>
      <xdr:spPr>
        <a:xfrm flipV="1">
          <a:off x="1130300" y="1648900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87675</xdr:rowOff>
    </xdr:from>
    <xdr:to>
      <xdr:col>6</xdr:col>
      <xdr:colOff>561975</xdr:colOff>
      <xdr:row>95</xdr:row>
      <xdr:rowOff>17825</xdr:rowOff>
    </xdr:to>
    <xdr:sp macro="" textlink="">
      <xdr:nvSpPr>
        <xdr:cNvPr id="251" name="円/楕円 250"/>
        <xdr:cNvSpPr/>
      </xdr:nvSpPr>
      <xdr:spPr>
        <a:xfrm>
          <a:off x="4584700" y="162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110552</xdr:rowOff>
    </xdr:from>
    <xdr:ext cx="534377" cy="259045"/>
    <xdr:sp macro="" textlink="">
      <xdr:nvSpPr>
        <xdr:cNvPr id="252" name="扶助費該当値テキスト"/>
        <xdr:cNvSpPr txBox="1"/>
      </xdr:nvSpPr>
      <xdr:spPr>
        <a:xfrm>
          <a:off x="4686300" y="160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7077</xdr:rowOff>
    </xdr:from>
    <xdr:to>
      <xdr:col>5</xdr:col>
      <xdr:colOff>409575</xdr:colOff>
      <xdr:row>95</xdr:row>
      <xdr:rowOff>108677</xdr:rowOff>
    </xdr:to>
    <xdr:sp macro="" textlink="">
      <xdr:nvSpPr>
        <xdr:cNvPr id="253" name="円/楕円 252"/>
        <xdr:cNvSpPr/>
      </xdr:nvSpPr>
      <xdr:spPr>
        <a:xfrm>
          <a:off x="3746500" y="162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99804</xdr:rowOff>
    </xdr:from>
    <xdr:ext cx="534377" cy="259045"/>
    <xdr:sp macro="" textlink="">
      <xdr:nvSpPr>
        <xdr:cNvPr id="254" name="テキスト ボックス 253"/>
        <xdr:cNvSpPr txBox="1"/>
      </xdr:nvSpPr>
      <xdr:spPr>
        <a:xfrm>
          <a:off x="3530111" y="1638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60978</xdr:rowOff>
    </xdr:from>
    <xdr:to>
      <xdr:col>4</xdr:col>
      <xdr:colOff>206375</xdr:colOff>
      <xdr:row>95</xdr:row>
      <xdr:rowOff>162578</xdr:rowOff>
    </xdr:to>
    <xdr:sp macro="" textlink="">
      <xdr:nvSpPr>
        <xdr:cNvPr id="255" name="円/楕円 254"/>
        <xdr:cNvSpPr/>
      </xdr:nvSpPr>
      <xdr:spPr>
        <a:xfrm>
          <a:off x="2857500" y="163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153705</xdr:rowOff>
    </xdr:from>
    <xdr:ext cx="534377" cy="259045"/>
    <xdr:sp macro="" textlink="">
      <xdr:nvSpPr>
        <xdr:cNvPr id="256" name="テキスト ボックス 255"/>
        <xdr:cNvSpPr txBox="1"/>
      </xdr:nvSpPr>
      <xdr:spPr>
        <a:xfrm>
          <a:off x="2641111" y="1644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150459</xdr:rowOff>
    </xdr:from>
    <xdr:to>
      <xdr:col>3</xdr:col>
      <xdr:colOff>3175</xdr:colOff>
      <xdr:row>96</xdr:row>
      <xdr:rowOff>80609</xdr:rowOff>
    </xdr:to>
    <xdr:sp macro="" textlink="">
      <xdr:nvSpPr>
        <xdr:cNvPr id="257" name="円/楕円 256"/>
        <xdr:cNvSpPr/>
      </xdr:nvSpPr>
      <xdr:spPr>
        <a:xfrm>
          <a:off x="1968500" y="164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97136</xdr:rowOff>
    </xdr:from>
    <xdr:ext cx="534377" cy="259045"/>
    <xdr:sp macro="" textlink="">
      <xdr:nvSpPr>
        <xdr:cNvPr id="258" name="テキスト ボックス 257"/>
        <xdr:cNvSpPr txBox="1"/>
      </xdr:nvSpPr>
      <xdr:spPr>
        <a:xfrm>
          <a:off x="1752111" y="162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2848</xdr:rowOff>
    </xdr:from>
    <xdr:to>
      <xdr:col>1</xdr:col>
      <xdr:colOff>485775</xdr:colOff>
      <xdr:row>96</xdr:row>
      <xdr:rowOff>104448</xdr:rowOff>
    </xdr:to>
    <xdr:sp macro="" textlink="">
      <xdr:nvSpPr>
        <xdr:cNvPr id="259" name="円/楕円 258"/>
        <xdr:cNvSpPr/>
      </xdr:nvSpPr>
      <xdr:spPr>
        <a:xfrm>
          <a:off x="1079500" y="164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120975</xdr:rowOff>
    </xdr:from>
    <xdr:ext cx="534377" cy="259045"/>
    <xdr:sp macro="" textlink="">
      <xdr:nvSpPr>
        <xdr:cNvPr id="260" name="テキスト ボックス 259"/>
        <xdr:cNvSpPr txBox="1"/>
      </xdr:nvSpPr>
      <xdr:spPr>
        <a:xfrm>
          <a:off x="863111" y="162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168961</xdr:rowOff>
    </xdr:from>
    <xdr:to>
      <xdr:col>15</xdr:col>
      <xdr:colOff>180975</xdr:colOff>
      <xdr:row>37</xdr:row>
      <xdr:rowOff>169976</xdr:rowOff>
    </xdr:to>
    <xdr:cxnSp macro="">
      <xdr:nvCxnSpPr>
        <xdr:cNvPr id="289" name="直線コネクタ 288"/>
        <xdr:cNvCxnSpPr/>
      </xdr:nvCxnSpPr>
      <xdr:spPr>
        <a:xfrm>
          <a:off x="9639300" y="6512611"/>
          <a:ext cx="8382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168961</xdr:rowOff>
    </xdr:from>
    <xdr:to>
      <xdr:col>14</xdr:col>
      <xdr:colOff>28575</xdr:colOff>
      <xdr:row>38</xdr:row>
      <xdr:rowOff>24232</xdr:rowOff>
    </xdr:to>
    <xdr:cxnSp macro="">
      <xdr:nvCxnSpPr>
        <xdr:cNvPr id="292" name="直線コネクタ 291"/>
        <xdr:cNvCxnSpPr/>
      </xdr:nvCxnSpPr>
      <xdr:spPr>
        <a:xfrm flipV="1">
          <a:off x="8750300" y="6512611"/>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24232</xdr:rowOff>
    </xdr:from>
    <xdr:to>
      <xdr:col>12</xdr:col>
      <xdr:colOff>511175</xdr:colOff>
      <xdr:row>38</xdr:row>
      <xdr:rowOff>43269</xdr:rowOff>
    </xdr:to>
    <xdr:cxnSp macro="">
      <xdr:nvCxnSpPr>
        <xdr:cNvPr id="295" name="直線コネクタ 294"/>
        <xdr:cNvCxnSpPr/>
      </xdr:nvCxnSpPr>
      <xdr:spPr>
        <a:xfrm flipV="1">
          <a:off x="7861300" y="6539332"/>
          <a:ext cx="8890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43269</xdr:rowOff>
    </xdr:from>
    <xdr:to>
      <xdr:col>11</xdr:col>
      <xdr:colOff>307975</xdr:colOff>
      <xdr:row>38</xdr:row>
      <xdr:rowOff>62217</xdr:rowOff>
    </xdr:to>
    <xdr:cxnSp macro="">
      <xdr:nvCxnSpPr>
        <xdr:cNvPr id="298" name="直線コネクタ 297"/>
        <xdr:cNvCxnSpPr/>
      </xdr:nvCxnSpPr>
      <xdr:spPr>
        <a:xfrm flipV="1">
          <a:off x="6972300" y="6558369"/>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119177</xdr:rowOff>
    </xdr:from>
    <xdr:to>
      <xdr:col>15</xdr:col>
      <xdr:colOff>231775</xdr:colOff>
      <xdr:row>38</xdr:row>
      <xdr:rowOff>49327</xdr:rowOff>
    </xdr:to>
    <xdr:sp macro="" textlink="">
      <xdr:nvSpPr>
        <xdr:cNvPr id="308" name="円/楕円 307"/>
        <xdr:cNvSpPr/>
      </xdr:nvSpPr>
      <xdr:spPr>
        <a:xfrm>
          <a:off x="10426700" y="64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34104</xdr:rowOff>
    </xdr:from>
    <xdr:ext cx="534377" cy="259045"/>
    <xdr:sp macro="" textlink="">
      <xdr:nvSpPr>
        <xdr:cNvPr id="309" name="補助費等該当値テキスト"/>
        <xdr:cNvSpPr txBox="1"/>
      </xdr:nvSpPr>
      <xdr:spPr>
        <a:xfrm>
          <a:off x="10528300" y="63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118161</xdr:rowOff>
    </xdr:from>
    <xdr:to>
      <xdr:col>14</xdr:col>
      <xdr:colOff>79375</xdr:colOff>
      <xdr:row>38</xdr:row>
      <xdr:rowOff>48310</xdr:rowOff>
    </xdr:to>
    <xdr:sp macro="" textlink="">
      <xdr:nvSpPr>
        <xdr:cNvPr id="310" name="円/楕円 309"/>
        <xdr:cNvSpPr/>
      </xdr:nvSpPr>
      <xdr:spPr>
        <a:xfrm>
          <a:off x="9588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39438</xdr:rowOff>
    </xdr:from>
    <xdr:ext cx="534377" cy="259045"/>
    <xdr:sp macro="" textlink="">
      <xdr:nvSpPr>
        <xdr:cNvPr id="311" name="テキスト ボックス 310"/>
        <xdr:cNvSpPr txBox="1"/>
      </xdr:nvSpPr>
      <xdr:spPr>
        <a:xfrm>
          <a:off x="9372111" y="65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144881</xdr:rowOff>
    </xdr:from>
    <xdr:to>
      <xdr:col>12</xdr:col>
      <xdr:colOff>561975</xdr:colOff>
      <xdr:row>38</xdr:row>
      <xdr:rowOff>75031</xdr:rowOff>
    </xdr:to>
    <xdr:sp macro="" textlink="">
      <xdr:nvSpPr>
        <xdr:cNvPr id="312" name="円/楕円 311"/>
        <xdr:cNvSpPr/>
      </xdr:nvSpPr>
      <xdr:spPr>
        <a:xfrm>
          <a:off x="8699500" y="64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66159</xdr:rowOff>
    </xdr:from>
    <xdr:ext cx="534377" cy="259045"/>
    <xdr:sp macro="" textlink="">
      <xdr:nvSpPr>
        <xdr:cNvPr id="313" name="テキスト ボックス 312"/>
        <xdr:cNvSpPr txBox="1"/>
      </xdr:nvSpPr>
      <xdr:spPr>
        <a:xfrm>
          <a:off x="8483111" y="65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163919</xdr:rowOff>
    </xdr:from>
    <xdr:to>
      <xdr:col>11</xdr:col>
      <xdr:colOff>358775</xdr:colOff>
      <xdr:row>38</xdr:row>
      <xdr:rowOff>94069</xdr:rowOff>
    </xdr:to>
    <xdr:sp macro="" textlink="">
      <xdr:nvSpPr>
        <xdr:cNvPr id="314" name="円/楕円 313"/>
        <xdr:cNvSpPr/>
      </xdr:nvSpPr>
      <xdr:spPr>
        <a:xfrm>
          <a:off x="7810500" y="65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85196</xdr:rowOff>
    </xdr:from>
    <xdr:ext cx="534377" cy="259045"/>
    <xdr:sp macro="" textlink="">
      <xdr:nvSpPr>
        <xdr:cNvPr id="315" name="テキスト ボックス 314"/>
        <xdr:cNvSpPr txBox="1"/>
      </xdr:nvSpPr>
      <xdr:spPr>
        <a:xfrm>
          <a:off x="7594111" y="66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11417</xdr:rowOff>
    </xdr:from>
    <xdr:to>
      <xdr:col>10</xdr:col>
      <xdr:colOff>155575</xdr:colOff>
      <xdr:row>38</xdr:row>
      <xdr:rowOff>113017</xdr:rowOff>
    </xdr:to>
    <xdr:sp macro="" textlink="">
      <xdr:nvSpPr>
        <xdr:cNvPr id="316" name="円/楕円 315"/>
        <xdr:cNvSpPr/>
      </xdr:nvSpPr>
      <xdr:spPr>
        <a:xfrm>
          <a:off x="6921500" y="65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104144</xdr:rowOff>
    </xdr:from>
    <xdr:ext cx="534377" cy="259045"/>
    <xdr:sp macro="" textlink="">
      <xdr:nvSpPr>
        <xdr:cNvPr id="317" name="テキスト ボックス 316"/>
        <xdr:cNvSpPr txBox="1"/>
      </xdr:nvSpPr>
      <xdr:spPr>
        <a:xfrm>
          <a:off x="6705111" y="66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136682</xdr:rowOff>
    </xdr:from>
    <xdr:to>
      <xdr:col>15</xdr:col>
      <xdr:colOff>180975</xdr:colOff>
      <xdr:row>57</xdr:row>
      <xdr:rowOff>142241</xdr:rowOff>
    </xdr:to>
    <xdr:cxnSp macro="">
      <xdr:nvCxnSpPr>
        <xdr:cNvPr id="346" name="直線コネクタ 345"/>
        <xdr:cNvCxnSpPr/>
      </xdr:nvCxnSpPr>
      <xdr:spPr>
        <a:xfrm flipV="1">
          <a:off x="9639300" y="9909332"/>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142241</xdr:rowOff>
    </xdr:from>
    <xdr:to>
      <xdr:col>14</xdr:col>
      <xdr:colOff>28575</xdr:colOff>
      <xdr:row>58</xdr:row>
      <xdr:rowOff>35561</xdr:rowOff>
    </xdr:to>
    <xdr:cxnSp macro="">
      <xdr:nvCxnSpPr>
        <xdr:cNvPr id="349" name="直線コネクタ 348"/>
        <xdr:cNvCxnSpPr/>
      </xdr:nvCxnSpPr>
      <xdr:spPr>
        <a:xfrm flipV="1">
          <a:off x="8750300" y="9914891"/>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35561</xdr:rowOff>
    </xdr:from>
    <xdr:to>
      <xdr:col>12</xdr:col>
      <xdr:colOff>511175</xdr:colOff>
      <xdr:row>58</xdr:row>
      <xdr:rowOff>52154</xdr:rowOff>
    </xdr:to>
    <xdr:cxnSp macro="">
      <xdr:nvCxnSpPr>
        <xdr:cNvPr id="352" name="直線コネクタ 351"/>
        <xdr:cNvCxnSpPr/>
      </xdr:nvCxnSpPr>
      <xdr:spPr>
        <a:xfrm flipV="1">
          <a:off x="7861300" y="9979661"/>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18866</xdr:rowOff>
    </xdr:from>
    <xdr:to>
      <xdr:col>11</xdr:col>
      <xdr:colOff>307975</xdr:colOff>
      <xdr:row>58</xdr:row>
      <xdr:rowOff>52154</xdr:rowOff>
    </xdr:to>
    <xdr:cxnSp macro="">
      <xdr:nvCxnSpPr>
        <xdr:cNvPr id="355" name="直線コネクタ 354"/>
        <xdr:cNvCxnSpPr/>
      </xdr:nvCxnSpPr>
      <xdr:spPr>
        <a:xfrm>
          <a:off x="6972300" y="9962966"/>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85882</xdr:rowOff>
    </xdr:from>
    <xdr:to>
      <xdr:col>15</xdr:col>
      <xdr:colOff>231775</xdr:colOff>
      <xdr:row>58</xdr:row>
      <xdr:rowOff>16032</xdr:rowOff>
    </xdr:to>
    <xdr:sp macro="" textlink="">
      <xdr:nvSpPr>
        <xdr:cNvPr id="365" name="円/楕円 364"/>
        <xdr:cNvSpPr/>
      </xdr:nvSpPr>
      <xdr:spPr>
        <a:xfrm>
          <a:off x="10426700" y="98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108759</xdr:rowOff>
    </xdr:from>
    <xdr:ext cx="534377" cy="259045"/>
    <xdr:sp macro="" textlink="">
      <xdr:nvSpPr>
        <xdr:cNvPr id="366" name="普通建設事業費該当値テキスト"/>
        <xdr:cNvSpPr txBox="1"/>
      </xdr:nvSpPr>
      <xdr:spPr>
        <a:xfrm>
          <a:off x="10528300" y="97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91441</xdr:rowOff>
    </xdr:from>
    <xdr:to>
      <xdr:col>14</xdr:col>
      <xdr:colOff>79375</xdr:colOff>
      <xdr:row>58</xdr:row>
      <xdr:rowOff>21591</xdr:rowOff>
    </xdr:to>
    <xdr:sp macro="" textlink="">
      <xdr:nvSpPr>
        <xdr:cNvPr id="367" name="円/楕円 366"/>
        <xdr:cNvSpPr/>
      </xdr:nvSpPr>
      <xdr:spPr>
        <a:xfrm>
          <a:off x="9588500" y="98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38118</xdr:rowOff>
    </xdr:from>
    <xdr:ext cx="534377" cy="259045"/>
    <xdr:sp macro="" textlink="">
      <xdr:nvSpPr>
        <xdr:cNvPr id="368" name="テキスト ボックス 367"/>
        <xdr:cNvSpPr txBox="1"/>
      </xdr:nvSpPr>
      <xdr:spPr>
        <a:xfrm>
          <a:off x="9372111" y="963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156211</xdr:rowOff>
    </xdr:from>
    <xdr:to>
      <xdr:col>12</xdr:col>
      <xdr:colOff>561975</xdr:colOff>
      <xdr:row>58</xdr:row>
      <xdr:rowOff>86361</xdr:rowOff>
    </xdr:to>
    <xdr:sp macro="" textlink="">
      <xdr:nvSpPr>
        <xdr:cNvPr id="369" name="円/楕円 368"/>
        <xdr:cNvSpPr/>
      </xdr:nvSpPr>
      <xdr:spPr>
        <a:xfrm>
          <a:off x="8699500" y="99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77488</xdr:rowOff>
    </xdr:from>
    <xdr:ext cx="534377" cy="259045"/>
    <xdr:sp macro="" textlink="">
      <xdr:nvSpPr>
        <xdr:cNvPr id="370" name="テキスト ボックス 369"/>
        <xdr:cNvSpPr txBox="1"/>
      </xdr:nvSpPr>
      <xdr:spPr>
        <a:xfrm>
          <a:off x="8483111" y="100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1354</xdr:rowOff>
    </xdr:from>
    <xdr:to>
      <xdr:col>11</xdr:col>
      <xdr:colOff>358775</xdr:colOff>
      <xdr:row>58</xdr:row>
      <xdr:rowOff>102954</xdr:rowOff>
    </xdr:to>
    <xdr:sp macro="" textlink="">
      <xdr:nvSpPr>
        <xdr:cNvPr id="371" name="円/楕円 370"/>
        <xdr:cNvSpPr/>
      </xdr:nvSpPr>
      <xdr:spPr>
        <a:xfrm>
          <a:off x="7810500" y="99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94081</xdr:rowOff>
    </xdr:from>
    <xdr:ext cx="534377" cy="259045"/>
    <xdr:sp macro="" textlink="">
      <xdr:nvSpPr>
        <xdr:cNvPr id="372" name="テキスト ボックス 371"/>
        <xdr:cNvSpPr txBox="1"/>
      </xdr:nvSpPr>
      <xdr:spPr>
        <a:xfrm>
          <a:off x="7594111" y="100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139516</xdr:rowOff>
    </xdr:from>
    <xdr:to>
      <xdr:col>10</xdr:col>
      <xdr:colOff>155575</xdr:colOff>
      <xdr:row>58</xdr:row>
      <xdr:rowOff>69666</xdr:rowOff>
    </xdr:to>
    <xdr:sp macro="" textlink="">
      <xdr:nvSpPr>
        <xdr:cNvPr id="373" name="円/楕円 372"/>
        <xdr:cNvSpPr/>
      </xdr:nvSpPr>
      <xdr:spPr>
        <a:xfrm>
          <a:off x="6921500" y="9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86193</xdr:rowOff>
    </xdr:from>
    <xdr:ext cx="534377" cy="259045"/>
    <xdr:sp macro="" textlink="">
      <xdr:nvSpPr>
        <xdr:cNvPr id="374" name="テキスト ボックス 373"/>
        <xdr:cNvSpPr txBox="1"/>
      </xdr:nvSpPr>
      <xdr:spPr>
        <a:xfrm>
          <a:off x="6705111" y="96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41647</xdr:rowOff>
    </xdr:from>
    <xdr:to>
      <xdr:col>15</xdr:col>
      <xdr:colOff>180975</xdr:colOff>
      <xdr:row>78</xdr:row>
      <xdr:rowOff>17559</xdr:rowOff>
    </xdr:to>
    <xdr:cxnSp macro="">
      <xdr:nvCxnSpPr>
        <xdr:cNvPr id="399" name="直線コネクタ 398"/>
        <xdr:cNvCxnSpPr/>
      </xdr:nvCxnSpPr>
      <xdr:spPr>
        <a:xfrm>
          <a:off x="9639300" y="13243297"/>
          <a:ext cx="838200" cy="14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41647</xdr:rowOff>
    </xdr:from>
    <xdr:to>
      <xdr:col>14</xdr:col>
      <xdr:colOff>28575</xdr:colOff>
      <xdr:row>77</xdr:row>
      <xdr:rowOff>126950</xdr:rowOff>
    </xdr:to>
    <xdr:cxnSp macro="">
      <xdr:nvCxnSpPr>
        <xdr:cNvPr id="402" name="直線コネクタ 401"/>
        <xdr:cNvCxnSpPr/>
      </xdr:nvCxnSpPr>
      <xdr:spPr>
        <a:xfrm flipV="1">
          <a:off x="8750300" y="13243297"/>
          <a:ext cx="889000" cy="8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138209</xdr:rowOff>
    </xdr:from>
    <xdr:to>
      <xdr:col>15</xdr:col>
      <xdr:colOff>231775</xdr:colOff>
      <xdr:row>78</xdr:row>
      <xdr:rowOff>68359</xdr:rowOff>
    </xdr:to>
    <xdr:sp macro="" textlink="">
      <xdr:nvSpPr>
        <xdr:cNvPr id="412" name="円/楕円 411"/>
        <xdr:cNvSpPr/>
      </xdr:nvSpPr>
      <xdr:spPr>
        <a:xfrm>
          <a:off x="10426700" y="133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53136</xdr:rowOff>
    </xdr:from>
    <xdr:ext cx="469744" cy="259045"/>
    <xdr:sp macro="" textlink="">
      <xdr:nvSpPr>
        <xdr:cNvPr id="413" name="普通建設事業費 （ うち新規整備　）該当値テキスト"/>
        <xdr:cNvSpPr txBox="1"/>
      </xdr:nvSpPr>
      <xdr:spPr>
        <a:xfrm>
          <a:off x="10528300" y="1325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162297</xdr:rowOff>
    </xdr:from>
    <xdr:to>
      <xdr:col>14</xdr:col>
      <xdr:colOff>79375</xdr:colOff>
      <xdr:row>77</xdr:row>
      <xdr:rowOff>92447</xdr:rowOff>
    </xdr:to>
    <xdr:sp macro="" textlink="">
      <xdr:nvSpPr>
        <xdr:cNvPr id="414" name="円/楕円 413"/>
        <xdr:cNvSpPr/>
      </xdr:nvSpPr>
      <xdr:spPr>
        <a:xfrm>
          <a:off x="9588500" y="131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108975</xdr:rowOff>
    </xdr:from>
    <xdr:ext cx="534377" cy="259045"/>
    <xdr:sp macro="" textlink="">
      <xdr:nvSpPr>
        <xdr:cNvPr id="415" name="テキスト ボックス 414"/>
        <xdr:cNvSpPr txBox="1"/>
      </xdr:nvSpPr>
      <xdr:spPr>
        <a:xfrm>
          <a:off x="9372111" y="12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76150</xdr:rowOff>
    </xdr:from>
    <xdr:to>
      <xdr:col>12</xdr:col>
      <xdr:colOff>561975</xdr:colOff>
      <xdr:row>78</xdr:row>
      <xdr:rowOff>6300</xdr:rowOff>
    </xdr:to>
    <xdr:sp macro="" textlink="">
      <xdr:nvSpPr>
        <xdr:cNvPr id="416" name="円/楕円 415"/>
        <xdr:cNvSpPr/>
      </xdr:nvSpPr>
      <xdr:spPr>
        <a:xfrm>
          <a:off x="8699500" y="132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168877</xdr:rowOff>
    </xdr:from>
    <xdr:ext cx="534377" cy="259045"/>
    <xdr:sp macro="" textlink="">
      <xdr:nvSpPr>
        <xdr:cNvPr id="417" name="テキスト ボックス 416"/>
        <xdr:cNvSpPr txBox="1"/>
      </xdr:nvSpPr>
      <xdr:spPr>
        <a:xfrm>
          <a:off x="8483111" y="13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167951</xdr:rowOff>
    </xdr:from>
    <xdr:to>
      <xdr:col>15</xdr:col>
      <xdr:colOff>180975</xdr:colOff>
      <xdr:row>96</xdr:row>
      <xdr:rowOff>57386</xdr:rowOff>
    </xdr:to>
    <xdr:cxnSp macro="">
      <xdr:nvCxnSpPr>
        <xdr:cNvPr id="446" name="直線コネクタ 445"/>
        <xdr:cNvCxnSpPr/>
      </xdr:nvCxnSpPr>
      <xdr:spPr>
        <a:xfrm flipV="1">
          <a:off x="9639300" y="15941351"/>
          <a:ext cx="838200" cy="5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137128</xdr:rowOff>
    </xdr:from>
    <xdr:to>
      <xdr:col>14</xdr:col>
      <xdr:colOff>28575</xdr:colOff>
      <xdr:row>96</xdr:row>
      <xdr:rowOff>57386</xdr:rowOff>
    </xdr:to>
    <xdr:cxnSp macro="">
      <xdr:nvCxnSpPr>
        <xdr:cNvPr id="449" name="直線コネクタ 448"/>
        <xdr:cNvCxnSpPr/>
      </xdr:nvCxnSpPr>
      <xdr:spPr>
        <a:xfrm>
          <a:off x="8750300" y="16424878"/>
          <a:ext cx="889000" cy="9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117151</xdr:rowOff>
    </xdr:from>
    <xdr:to>
      <xdr:col>15</xdr:col>
      <xdr:colOff>231775</xdr:colOff>
      <xdr:row>93</xdr:row>
      <xdr:rowOff>47301</xdr:rowOff>
    </xdr:to>
    <xdr:sp macro="" textlink="">
      <xdr:nvSpPr>
        <xdr:cNvPr id="459" name="円/楕円 458"/>
        <xdr:cNvSpPr/>
      </xdr:nvSpPr>
      <xdr:spPr>
        <a:xfrm>
          <a:off x="10426700" y="158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140028</xdr:rowOff>
    </xdr:from>
    <xdr:ext cx="534377" cy="259045"/>
    <xdr:sp macro="" textlink="">
      <xdr:nvSpPr>
        <xdr:cNvPr id="460" name="普通建設事業費 （ うち更新整備　）該当値テキスト"/>
        <xdr:cNvSpPr txBox="1"/>
      </xdr:nvSpPr>
      <xdr:spPr>
        <a:xfrm>
          <a:off x="10528300" y="157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6586</xdr:rowOff>
    </xdr:from>
    <xdr:to>
      <xdr:col>14</xdr:col>
      <xdr:colOff>79375</xdr:colOff>
      <xdr:row>96</xdr:row>
      <xdr:rowOff>108186</xdr:rowOff>
    </xdr:to>
    <xdr:sp macro="" textlink="">
      <xdr:nvSpPr>
        <xdr:cNvPr id="461" name="円/楕円 460"/>
        <xdr:cNvSpPr/>
      </xdr:nvSpPr>
      <xdr:spPr>
        <a:xfrm>
          <a:off x="9588500" y="164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124713</xdr:rowOff>
    </xdr:from>
    <xdr:ext cx="534377" cy="259045"/>
    <xdr:sp macro="" textlink="">
      <xdr:nvSpPr>
        <xdr:cNvPr id="462" name="テキスト ボックス 461"/>
        <xdr:cNvSpPr txBox="1"/>
      </xdr:nvSpPr>
      <xdr:spPr>
        <a:xfrm>
          <a:off x="9372111" y="162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86328</xdr:rowOff>
    </xdr:from>
    <xdr:to>
      <xdr:col>12</xdr:col>
      <xdr:colOff>561975</xdr:colOff>
      <xdr:row>96</xdr:row>
      <xdr:rowOff>16478</xdr:rowOff>
    </xdr:to>
    <xdr:sp macro="" textlink="">
      <xdr:nvSpPr>
        <xdr:cNvPr id="463" name="円/楕円 462"/>
        <xdr:cNvSpPr/>
      </xdr:nvSpPr>
      <xdr:spPr>
        <a:xfrm>
          <a:off x="8699500" y="163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33005</xdr:rowOff>
    </xdr:from>
    <xdr:ext cx="534377" cy="259045"/>
    <xdr:sp macro="" textlink="">
      <xdr:nvSpPr>
        <xdr:cNvPr id="464" name="テキスト ボックス 463"/>
        <xdr:cNvSpPr txBox="1"/>
      </xdr:nvSpPr>
      <xdr:spPr>
        <a:xfrm>
          <a:off x="8483111" y="161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125938</xdr:rowOff>
    </xdr:from>
    <xdr:to>
      <xdr:col>23</xdr:col>
      <xdr:colOff>517525</xdr:colOff>
      <xdr:row>38</xdr:row>
      <xdr:rowOff>139700</xdr:rowOff>
    </xdr:to>
    <xdr:cxnSp macro="">
      <xdr:nvCxnSpPr>
        <xdr:cNvPr id="491" name="直線コネクタ 490"/>
        <xdr:cNvCxnSpPr/>
      </xdr:nvCxnSpPr>
      <xdr:spPr>
        <a:xfrm>
          <a:off x="15481300" y="6641038"/>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125938</xdr:rowOff>
    </xdr:from>
    <xdr:to>
      <xdr:col>22</xdr:col>
      <xdr:colOff>365125</xdr:colOff>
      <xdr:row>38</xdr:row>
      <xdr:rowOff>136957</xdr:rowOff>
    </xdr:to>
    <xdr:cxnSp macro="">
      <xdr:nvCxnSpPr>
        <xdr:cNvPr id="494" name="直線コネクタ 493"/>
        <xdr:cNvCxnSpPr/>
      </xdr:nvCxnSpPr>
      <xdr:spPr>
        <a:xfrm flipV="1">
          <a:off x="14592300" y="6641038"/>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136957</xdr:rowOff>
    </xdr:from>
    <xdr:to>
      <xdr:col>21</xdr:col>
      <xdr:colOff>161925</xdr:colOff>
      <xdr:row>38</xdr:row>
      <xdr:rowOff>139700</xdr:rowOff>
    </xdr:to>
    <xdr:cxnSp macro="">
      <xdr:nvCxnSpPr>
        <xdr:cNvPr id="497" name="直線コネクタ 496"/>
        <xdr:cNvCxnSpPr/>
      </xdr:nvCxnSpPr>
      <xdr:spPr>
        <a:xfrm flipV="1">
          <a:off x="13703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75138</xdr:rowOff>
    </xdr:from>
    <xdr:to>
      <xdr:col>22</xdr:col>
      <xdr:colOff>415925</xdr:colOff>
      <xdr:row>39</xdr:row>
      <xdr:rowOff>5288</xdr:rowOff>
    </xdr:to>
    <xdr:sp macro="" textlink="">
      <xdr:nvSpPr>
        <xdr:cNvPr id="512" name="円/楕円 511"/>
        <xdr:cNvSpPr/>
      </xdr:nvSpPr>
      <xdr:spPr>
        <a:xfrm>
          <a:off x="15430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167865</xdr:rowOff>
    </xdr:from>
    <xdr:ext cx="378565" cy="259045"/>
    <xdr:sp macro="" textlink="">
      <xdr:nvSpPr>
        <xdr:cNvPr id="513" name="テキスト ボックス 512"/>
        <xdr:cNvSpPr txBox="1"/>
      </xdr:nvSpPr>
      <xdr:spPr>
        <a:xfrm>
          <a:off x="15292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86157</xdr:rowOff>
    </xdr:from>
    <xdr:to>
      <xdr:col>21</xdr:col>
      <xdr:colOff>212725</xdr:colOff>
      <xdr:row>39</xdr:row>
      <xdr:rowOff>16307</xdr:rowOff>
    </xdr:to>
    <xdr:sp macro="" textlink="">
      <xdr:nvSpPr>
        <xdr:cNvPr id="514" name="円/楕円 513"/>
        <xdr:cNvSpPr/>
      </xdr:nvSpPr>
      <xdr:spPr>
        <a:xfrm>
          <a:off x="14541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7434</xdr:rowOff>
    </xdr:from>
    <xdr:ext cx="313932" cy="259045"/>
    <xdr:sp macro="" textlink="">
      <xdr:nvSpPr>
        <xdr:cNvPr id="515" name="テキスト ボックス 514"/>
        <xdr:cNvSpPr txBox="1"/>
      </xdr:nvSpPr>
      <xdr:spPr>
        <a:xfrm>
          <a:off x="14435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111426</xdr:rowOff>
    </xdr:from>
    <xdr:to>
      <xdr:col>23</xdr:col>
      <xdr:colOff>517525</xdr:colOff>
      <xdr:row>76</xdr:row>
      <xdr:rowOff>139714</xdr:rowOff>
    </xdr:to>
    <xdr:cxnSp macro="">
      <xdr:nvCxnSpPr>
        <xdr:cNvPr id="601" name="直線コネクタ 600"/>
        <xdr:cNvCxnSpPr/>
      </xdr:nvCxnSpPr>
      <xdr:spPr>
        <a:xfrm flipV="1">
          <a:off x="15481300" y="13141626"/>
          <a:ext cx="838200" cy="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126198</xdr:rowOff>
    </xdr:from>
    <xdr:to>
      <xdr:col>22</xdr:col>
      <xdr:colOff>365125</xdr:colOff>
      <xdr:row>76</xdr:row>
      <xdr:rowOff>139714</xdr:rowOff>
    </xdr:to>
    <xdr:cxnSp macro="">
      <xdr:nvCxnSpPr>
        <xdr:cNvPr id="604" name="直線コネクタ 603"/>
        <xdr:cNvCxnSpPr/>
      </xdr:nvCxnSpPr>
      <xdr:spPr>
        <a:xfrm>
          <a:off x="14592300" y="13156398"/>
          <a:ext cx="889000" cy="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126198</xdr:rowOff>
    </xdr:from>
    <xdr:to>
      <xdr:col>21</xdr:col>
      <xdr:colOff>161925</xdr:colOff>
      <xdr:row>76</xdr:row>
      <xdr:rowOff>134356</xdr:rowOff>
    </xdr:to>
    <xdr:cxnSp macro="">
      <xdr:nvCxnSpPr>
        <xdr:cNvPr id="607" name="直線コネクタ 606"/>
        <xdr:cNvCxnSpPr/>
      </xdr:nvCxnSpPr>
      <xdr:spPr>
        <a:xfrm flipV="1">
          <a:off x="13703300" y="13156398"/>
          <a:ext cx="889000" cy="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121455</xdr:rowOff>
    </xdr:from>
    <xdr:to>
      <xdr:col>19</xdr:col>
      <xdr:colOff>644525</xdr:colOff>
      <xdr:row>76</xdr:row>
      <xdr:rowOff>134356</xdr:rowOff>
    </xdr:to>
    <xdr:cxnSp macro="">
      <xdr:nvCxnSpPr>
        <xdr:cNvPr id="610" name="直線コネクタ 609"/>
        <xdr:cNvCxnSpPr/>
      </xdr:nvCxnSpPr>
      <xdr:spPr>
        <a:xfrm>
          <a:off x="12814300" y="13151655"/>
          <a:ext cx="889000" cy="1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60626</xdr:rowOff>
    </xdr:from>
    <xdr:to>
      <xdr:col>23</xdr:col>
      <xdr:colOff>568325</xdr:colOff>
      <xdr:row>76</xdr:row>
      <xdr:rowOff>162226</xdr:rowOff>
    </xdr:to>
    <xdr:sp macro="" textlink="">
      <xdr:nvSpPr>
        <xdr:cNvPr id="620" name="円/楕円 619"/>
        <xdr:cNvSpPr/>
      </xdr:nvSpPr>
      <xdr:spPr>
        <a:xfrm>
          <a:off x="16268700" y="130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83502</xdr:rowOff>
    </xdr:from>
    <xdr:ext cx="534377" cy="259045"/>
    <xdr:sp macro="" textlink="">
      <xdr:nvSpPr>
        <xdr:cNvPr id="621" name="公債費該当値テキスト"/>
        <xdr:cNvSpPr txBox="1"/>
      </xdr:nvSpPr>
      <xdr:spPr>
        <a:xfrm>
          <a:off x="16370300" y="129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88914</xdr:rowOff>
    </xdr:from>
    <xdr:to>
      <xdr:col>22</xdr:col>
      <xdr:colOff>415925</xdr:colOff>
      <xdr:row>77</xdr:row>
      <xdr:rowOff>19064</xdr:rowOff>
    </xdr:to>
    <xdr:sp macro="" textlink="">
      <xdr:nvSpPr>
        <xdr:cNvPr id="622" name="円/楕円 621"/>
        <xdr:cNvSpPr/>
      </xdr:nvSpPr>
      <xdr:spPr>
        <a:xfrm>
          <a:off x="15430500" y="131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35591</xdr:rowOff>
    </xdr:from>
    <xdr:ext cx="534377" cy="259045"/>
    <xdr:sp macro="" textlink="">
      <xdr:nvSpPr>
        <xdr:cNvPr id="623" name="テキスト ボックス 622"/>
        <xdr:cNvSpPr txBox="1"/>
      </xdr:nvSpPr>
      <xdr:spPr>
        <a:xfrm>
          <a:off x="15214111" y="128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75398</xdr:rowOff>
    </xdr:from>
    <xdr:to>
      <xdr:col>21</xdr:col>
      <xdr:colOff>212725</xdr:colOff>
      <xdr:row>77</xdr:row>
      <xdr:rowOff>5548</xdr:rowOff>
    </xdr:to>
    <xdr:sp macro="" textlink="">
      <xdr:nvSpPr>
        <xdr:cNvPr id="624" name="円/楕円 623"/>
        <xdr:cNvSpPr/>
      </xdr:nvSpPr>
      <xdr:spPr>
        <a:xfrm>
          <a:off x="14541500" y="131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168125</xdr:rowOff>
    </xdr:from>
    <xdr:ext cx="534377" cy="259045"/>
    <xdr:sp macro="" textlink="">
      <xdr:nvSpPr>
        <xdr:cNvPr id="625" name="テキスト ボックス 624"/>
        <xdr:cNvSpPr txBox="1"/>
      </xdr:nvSpPr>
      <xdr:spPr>
        <a:xfrm>
          <a:off x="14325111" y="1319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83556</xdr:rowOff>
    </xdr:from>
    <xdr:to>
      <xdr:col>20</xdr:col>
      <xdr:colOff>9525</xdr:colOff>
      <xdr:row>77</xdr:row>
      <xdr:rowOff>13706</xdr:rowOff>
    </xdr:to>
    <xdr:sp macro="" textlink="">
      <xdr:nvSpPr>
        <xdr:cNvPr id="626" name="円/楕円 625"/>
        <xdr:cNvSpPr/>
      </xdr:nvSpPr>
      <xdr:spPr>
        <a:xfrm>
          <a:off x="13652500" y="13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4833</xdr:rowOff>
    </xdr:from>
    <xdr:ext cx="534377" cy="259045"/>
    <xdr:sp macro="" textlink="">
      <xdr:nvSpPr>
        <xdr:cNvPr id="627" name="テキスト ボックス 626"/>
        <xdr:cNvSpPr txBox="1"/>
      </xdr:nvSpPr>
      <xdr:spPr>
        <a:xfrm>
          <a:off x="13436111" y="1320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70655</xdr:rowOff>
    </xdr:from>
    <xdr:to>
      <xdr:col>18</xdr:col>
      <xdr:colOff>492125</xdr:colOff>
      <xdr:row>77</xdr:row>
      <xdr:rowOff>805</xdr:rowOff>
    </xdr:to>
    <xdr:sp macro="" textlink="">
      <xdr:nvSpPr>
        <xdr:cNvPr id="628" name="円/楕円 627"/>
        <xdr:cNvSpPr/>
      </xdr:nvSpPr>
      <xdr:spPr>
        <a:xfrm>
          <a:off x="12763500" y="131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163382</xdr:rowOff>
    </xdr:from>
    <xdr:ext cx="534377" cy="259045"/>
    <xdr:sp macro="" textlink="">
      <xdr:nvSpPr>
        <xdr:cNvPr id="629" name="テキスト ボックス 628"/>
        <xdr:cNvSpPr txBox="1"/>
      </xdr:nvSpPr>
      <xdr:spPr>
        <a:xfrm>
          <a:off x="12547111" y="131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102439</xdr:rowOff>
    </xdr:from>
    <xdr:to>
      <xdr:col>23</xdr:col>
      <xdr:colOff>517525</xdr:colOff>
      <xdr:row>98</xdr:row>
      <xdr:rowOff>102584</xdr:rowOff>
    </xdr:to>
    <xdr:cxnSp macro="">
      <xdr:nvCxnSpPr>
        <xdr:cNvPr id="656" name="直線コネクタ 655"/>
        <xdr:cNvCxnSpPr/>
      </xdr:nvCxnSpPr>
      <xdr:spPr>
        <a:xfrm flipV="1">
          <a:off x="15481300" y="16904539"/>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102584</xdr:rowOff>
    </xdr:from>
    <xdr:to>
      <xdr:col>22</xdr:col>
      <xdr:colOff>365125</xdr:colOff>
      <xdr:row>98</xdr:row>
      <xdr:rowOff>121594</xdr:rowOff>
    </xdr:to>
    <xdr:cxnSp macro="">
      <xdr:nvCxnSpPr>
        <xdr:cNvPr id="659" name="直線コネクタ 658"/>
        <xdr:cNvCxnSpPr/>
      </xdr:nvCxnSpPr>
      <xdr:spPr>
        <a:xfrm flipV="1">
          <a:off x="14592300" y="16904684"/>
          <a:ext cx="889000" cy="1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98013</xdr:rowOff>
    </xdr:from>
    <xdr:to>
      <xdr:col>21</xdr:col>
      <xdr:colOff>161925</xdr:colOff>
      <xdr:row>98</xdr:row>
      <xdr:rowOff>121594</xdr:rowOff>
    </xdr:to>
    <xdr:cxnSp macro="">
      <xdr:nvCxnSpPr>
        <xdr:cNvPr id="662" name="直線コネクタ 661"/>
        <xdr:cNvCxnSpPr/>
      </xdr:nvCxnSpPr>
      <xdr:spPr>
        <a:xfrm>
          <a:off x="13703300" y="16900113"/>
          <a:ext cx="889000" cy="2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98013</xdr:rowOff>
    </xdr:from>
    <xdr:to>
      <xdr:col>19</xdr:col>
      <xdr:colOff>644525</xdr:colOff>
      <xdr:row>98</xdr:row>
      <xdr:rowOff>107065</xdr:rowOff>
    </xdr:to>
    <xdr:cxnSp macro="">
      <xdr:nvCxnSpPr>
        <xdr:cNvPr id="665" name="直線コネクタ 664"/>
        <xdr:cNvCxnSpPr/>
      </xdr:nvCxnSpPr>
      <xdr:spPr>
        <a:xfrm flipV="1">
          <a:off x="12814300" y="16900113"/>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51639</xdr:rowOff>
    </xdr:from>
    <xdr:to>
      <xdr:col>23</xdr:col>
      <xdr:colOff>568325</xdr:colOff>
      <xdr:row>98</xdr:row>
      <xdr:rowOff>153239</xdr:rowOff>
    </xdr:to>
    <xdr:sp macro="" textlink="">
      <xdr:nvSpPr>
        <xdr:cNvPr id="675" name="円/楕円 674"/>
        <xdr:cNvSpPr/>
      </xdr:nvSpPr>
      <xdr:spPr>
        <a:xfrm>
          <a:off x="16268700" y="168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51784</xdr:rowOff>
    </xdr:from>
    <xdr:to>
      <xdr:col>22</xdr:col>
      <xdr:colOff>415925</xdr:colOff>
      <xdr:row>98</xdr:row>
      <xdr:rowOff>153384</xdr:rowOff>
    </xdr:to>
    <xdr:sp macro="" textlink="">
      <xdr:nvSpPr>
        <xdr:cNvPr id="677" name="円/楕円 676"/>
        <xdr:cNvSpPr/>
      </xdr:nvSpPr>
      <xdr:spPr>
        <a:xfrm>
          <a:off x="15430500" y="168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144511</xdr:rowOff>
    </xdr:from>
    <xdr:ext cx="469744" cy="259045"/>
    <xdr:sp macro="" textlink="">
      <xdr:nvSpPr>
        <xdr:cNvPr id="678" name="テキスト ボックス 677"/>
        <xdr:cNvSpPr txBox="1"/>
      </xdr:nvSpPr>
      <xdr:spPr>
        <a:xfrm>
          <a:off x="15246427" y="1694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70794</xdr:rowOff>
    </xdr:from>
    <xdr:to>
      <xdr:col>21</xdr:col>
      <xdr:colOff>212725</xdr:colOff>
      <xdr:row>99</xdr:row>
      <xdr:rowOff>944</xdr:rowOff>
    </xdr:to>
    <xdr:sp macro="" textlink="">
      <xdr:nvSpPr>
        <xdr:cNvPr id="679" name="円/楕円 678"/>
        <xdr:cNvSpPr/>
      </xdr:nvSpPr>
      <xdr:spPr>
        <a:xfrm>
          <a:off x="14541500" y="16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163521</xdr:rowOff>
    </xdr:from>
    <xdr:ext cx="469744" cy="259045"/>
    <xdr:sp macro="" textlink="">
      <xdr:nvSpPr>
        <xdr:cNvPr id="680" name="テキスト ボックス 679"/>
        <xdr:cNvSpPr txBox="1"/>
      </xdr:nvSpPr>
      <xdr:spPr>
        <a:xfrm>
          <a:off x="14357427" y="1696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47213</xdr:rowOff>
    </xdr:from>
    <xdr:to>
      <xdr:col>20</xdr:col>
      <xdr:colOff>9525</xdr:colOff>
      <xdr:row>98</xdr:row>
      <xdr:rowOff>148813</xdr:rowOff>
    </xdr:to>
    <xdr:sp macro="" textlink="">
      <xdr:nvSpPr>
        <xdr:cNvPr id="681" name="円/楕円 680"/>
        <xdr:cNvSpPr/>
      </xdr:nvSpPr>
      <xdr:spPr>
        <a:xfrm>
          <a:off x="13652500" y="168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139940</xdr:rowOff>
    </xdr:from>
    <xdr:ext cx="469744" cy="259045"/>
    <xdr:sp macro="" textlink="">
      <xdr:nvSpPr>
        <xdr:cNvPr id="682" name="テキスト ボックス 681"/>
        <xdr:cNvSpPr txBox="1"/>
      </xdr:nvSpPr>
      <xdr:spPr>
        <a:xfrm>
          <a:off x="13468427" y="169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56265</xdr:rowOff>
    </xdr:from>
    <xdr:to>
      <xdr:col>18</xdr:col>
      <xdr:colOff>492125</xdr:colOff>
      <xdr:row>98</xdr:row>
      <xdr:rowOff>157865</xdr:rowOff>
    </xdr:to>
    <xdr:sp macro="" textlink="">
      <xdr:nvSpPr>
        <xdr:cNvPr id="683" name="円/楕円 682"/>
        <xdr:cNvSpPr/>
      </xdr:nvSpPr>
      <xdr:spPr>
        <a:xfrm>
          <a:off x="12763500" y="168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148992</xdr:rowOff>
    </xdr:from>
    <xdr:ext cx="469744" cy="259045"/>
    <xdr:sp macro="" textlink="">
      <xdr:nvSpPr>
        <xdr:cNvPr id="684" name="テキスト ボックス 683"/>
        <xdr:cNvSpPr txBox="1"/>
      </xdr:nvSpPr>
      <xdr:spPr>
        <a:xfrm>
          <a:off x="12579427" y="1695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77434</xdr:rowOff>
    </xdr:from>
    <xdr:to>
      <xdr:col>31</xdr:col>
      <xdr:colOff>34925</xdr:colOff>
      <xdr:row>39</xdr:row>
      <xdr:rowOff>98878</xdr:rowOff>
    </xdr:to>
    <xdr:cxnSp macro="">
      <xdr:nvCxnSpPr>
        <xdr:cNvPr id="718" name="直線コネクタ 717"/>
        <xdr:cNvCxnSpPr/>
      </xdr:nvCxnSpPr>
      <xdr:spPr>
        <a:xfrm>
          <a:off x="20434300" y="6763984"/>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61540</xdr:rowOff>
    </xdr:from>
    <xdr:to>
      <xdr:col>29</xdr:col>
      <xdr:colOff>517525</xdr:colOff>
      <xdr:row>39</xdr:row>
      <xdr:rowOff>77434</xdr:rowOff>
    </xdr:to>
    <xdr:cxnSp macro="">
      <xdr:nvCxnSpPr>
        <xdr:cNvPr id="721" name="直線コネクタ 720"/>
        <xdr:cNvCxnSpPr/>
      </xdr:nvCxnSpPr>
      <xdr:spPr>
        <a:xfrm>
          <a:off x="19545300" y="6748090"/>
          <a:ext cx="8890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61214</xdr:rowOff>
    </xdr:from>
    <xdr:to>
      <xdr:col>28</xdr:col>
      <xdr:colOff>314325</xdr:colOff>
      <xdr:row>39</xdr:row>
      <xdr:rowOff>61540</xdr:rowOff>
    </xdr:to>
    <xdr:cxnSp macro="">
      <xdr:nvCxnSpPr>
        <xdr:cNvPr id="724" name="直線コネクタ 723"/>
        <xdr:cNvCxnSpPr/>
      </xdr:nvCxnSpPr>
      <xdr:spPr>
        <a:xfrm>
          <a:off x="18656300" y="674776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26634</xdr:rowOff>
    </xdr:from>
    <xdr:to>
      <xdr:col>29</xdr:col>
      <xdr:colOff>568325</xdr:colOff>
      <xdr:row>39</xdr:row>
      <xdr:rowOff>128234</xdr:rowOff>
    </xdr:to>
    <xdr:sp macro="" textlink="">
      <xdr:nvSpPr>
        <xdr:cNvPr id="738" name="円/楕円 737"/>
        <xdr:cNvSpPr/>
      </xdr:nvSpPr>
      <xdr:spPr>
        <a:xfrm>
          <a:off x="20383500" y="671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119361</xdr:rowOff>
    </xdr:from>
    <xdr:ext cx="378565" cy="259045"/>
    <xdr:sp macro="" textlink="">
      <xdr:nvSpPr>
        <xdr:cNvPr id="739" name="テキスト ボックス 738"/>
        <xdr:cNvSpPr txBox="1"/>
      </xdr:nvSpPr>
      <xdr:spPr>
        <a:xfrm>
          <a:off x="20245017" y="680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10740</xdr:rowOff>
    </xdr:from>
    <xdr:to>
      <xdr:col>28</xdr:col>
      <xdr:colOff>365125</xdr:colOff>
      <xdr:row>39</xdr:row>
      <xdr:rowOff>112340</xdr:rowOff>
    </xdr:to>
    <xdr:sp macro="" textlink="">
      <xdr:nvSpPr>
        <xdr:cNvPr id="740" name="円/楕円 739"/>
        <xdr:cNvSpPr/>
      </xdr:nvSpPr>
      <xdr:spPr>
        <a:xfrm>
          <a:off x="19494500" y="66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103467</xdr:rowOff>
    </xdr:from>
    <xdr:ext cx="378565" cy="259045"/>
    <xdr:sp macro="" textlink="">
      <xdr:nvSpPr>
        <xdr:cNvPr id="741" name="テキスト ボックス 740"/>
        <xdr:cNvSpPr txBox="1"/>
      </xdr:nvSpPr>
      <xdr:spPr>
        <a:xfrm>
          <a:off x="19356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10414</xdr:rowOff>
    </xdr:from>
    <xdr:to>
      <xdr:col>27</xdr:col>
      <xdr:colOff>161925</xdr:colOff>
      <xdr:row>39</xdr:row>
      <xdr:rowOff>112014</xdr:rowOff>
    </xdr:to>
    <xdr:sp macro="" textlink="">
      <xdr:nvSpPr>
        <xdr:cNvPr id="742" name="円/楕円 741"/>
        <xdr:cNvSpPr/>
      </xdr:nvSpPr>
      <xdr:spPr>
        <a:xfrm>
          <a:off x="18605500" y="66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103141</xdr:rowOff>
    </xdr:from>
    <xdr:ext cx="378565" cy="259045"/>
    <xdr:sp macro="" textlink="">
      <xdr:nvSpPr>
        <xdr:cNvPr id="743" name="テキスト ボックス 742"/>
        <xdr:cNvSpPr txBox="1"/>
      </xdr:nvSpPr>
      <xdr:spPr>
        <a:xfrm>
          <a:off x="18467017" y="678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116429</xdr:rowOff>
    </xdr:from>
    <xdr:to>
      <xdr:col>32</xdr:col>
      <xdr:colOff>187325</xdr:colOff>
      <xdr:row>57</xdr:row>
      <xdr:rowOff>117846</xdr:rowOff>
    </xdr:to>
    <xdr:cxnSp macro="">
      <xdr:nvCxnSpPr>
        <xdr:cNvPr id="770" name="直線コネクタ 769"/>
        <xdr:cNvCxnSpPr/>
      </xdr:nvCxnSpPr>
      <xdr:spPr>
        <a:xfrm>
          <a:off x="21323300" y="9889079"/>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116429</xdr:rowOff>
    </xdr:from>
    <xdr:to>
      <xdr:col>31</xdr:col>
      <xdr:colOff>34925</xdr:colOff>
      <xdr:row>57</xdr:row>
      <xdr:rowOff>119446</xdr:rowOff>
    </xdr:to>
    <xdr:cxnSp macro="">
      <xdr:nvCxnSpPr>
        <xdr:cNvPr id="773" name="直線コネクタ 772"/>
        <xdr:cNvCxnSpPr/>
      </xdr:nvCxnSpPr>
      <xdr:spPr>
        <a:xfrm flipV="1">
          <a:off x="20434300" y="9889079"/>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5" name="テキスト ボックス 774"/>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25080</xdr:rowOff>
    </xdr:from>
    <xdr:to>
      <xdr:col>29</xdr:col>
      <xdr:colOff>517525</xdr:colOff>
      <xdr:row>57</xdr:row>
      <xdr:rowOff>119446</xdr:rowOff>
    </xdr:to>
    <xdr:cxnSp macro="">
      <xdr:nvCxnSpPr>
        <xdr:cNvPr id="776" name="直線コネクタ 775"/>
        <xdr:cNvCxnSpPr/>
      </xdr:nvCxnSpPr>
      <xdr:spPr>
        <a:xfrm>
          <a:off x="19545300" y="9797730"/>
          <a:ext cx="889000" cy="9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25080</xdr:rowOff>
    </xdr:from>
    <xdr:to>
      <xdr:col>28</xdr:col>
      <xdr:colOff>314325</xdr:colOff>
      <xdr:row>57</xdr:row>
      <xdr:rowOff>44648</xdr:rowOff>
    </xdr:to>
    <xdr:cxnSp macro="">
      <xdr:nvCxnSpPr>
        <xdr:cNvPr id="779" name="直線コネクタ 778"/>
        <xdr:cNvCxnSpPr/>
      </xdr:nvCxnSpPr>
      <xdr:spPr>
        <a:xfrm flipV="1">
          <a:off x="18656300" y="9797730"/>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67046</xdr:rowOff>
    </xdr:from>
    <xdr:to>
      <xdr:col>32</xdr:col>
      <xdr:colOff>238125</xdr:colOff>
      <xdr:row>57</xdr:row>
      <xdr:rowOff>168646</xdr:rowOff>
    </xdr:to>
    <xdr:sp macro="" textlink="">
      <xdr:nvSpPr>
        <xdr:cNvPr id="789" name="円/楕円 788"/>
        <xdr:cNvSpPr/>
      </xdr:nvSpPr>
      <xdr:spPr>
        <a:xfrm>
          <a:off x="22110700" y="9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89923</xdr:rowOff>
    </xdr:from>
    <xdr:ext cx="469744" cy="259045"/>
    <xdr:sp macro="" textlink="">
      <xdr:nvSpPr>
        <xdr:cNvPr id="790" name="貸付金該当値テキスト"/>
        <xdr:cNvSpPr txBox="1"/>
      </xdr:nvSpPr>
      <xdr:spPr>
        <a:xfrm>
          <a:off x="22212300" y="96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65629</xdr:rowOff>
    </xdr:from>
    <xdr:to>
      <xdr:col>31</xdr:col>
      <xdr:colOff>85725</xdr:colOff>
      <xdr:row>57</xdr:row>
      <xdr:rowOff>167229</xdr:rowOff>
    </xdr:to>
    <xdr:sp macro="" textlink="">
      <xdr:nvSpPr>
        <xdr:cNvPr id="791" name="円/楕円 790"/>
        <xdr:cNvSpPr/>
      </xdr:nvSpPr>
      <xdr:spPr>
        <a:xfrm>
          <a:off x="21272500" y="98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12306</xdr:rowOff>
    </xdr:from>
    <xdr:ext cx="469744" cy="259045"/>
    <xdr:sp macro="" textlink="">
      <xdr:nvSpPr>
        <xdr:cNvPr id="792" name="テキスト ボックス 791"/>
        <xdr:cNvSpPr txBox="1"/>
      </xdr:nvSpPr>
      <xdr:spPr>
        <a:xfrm>
          <a:off x="21088427" y="961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68646</xdr:rowOff>
    </xdr:from>
    <xdr:to>
      <xdr:col>29</xdr:col>
      <xdr:colOff>568325</xdr:colOff>
      <xdr:row>57</xdr:row>
      <xdr:rowOff>170246</xdr:rowOff>
    </xdr:to>
    <xdr:sp macro="" textlink="">
      <xdr:nvSpPr>
        <xdr:cNvPr id="793" name="円/楕円 792"/>
        <xdr:cNvSpPr/>
      </xdr:nvSpPr>
      <xdr:spPr>
        <a:xfrm>
          <a:off x="20383500" y="9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161373</xdr:rowOff>
    </xdr:from>
    <xdr:ext cx="469744" cy="259045"/>
    <xdr:sp macro="" textlink="">
      <xdr:nvSpPr>
        <xdr:cNvPr id="794" name="テキスト ボックス 793"/>
        <xdr:cNvSpPr txBox="1"/>
      </xdr:nvSpPr>
      <xdr:spPr>
        <a:xfrm>
          <a:off x="20199427" y="993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145730</xdr:rowOff>
    </xdr:from>
    <xdr:to>
      <xdr:col>28</xdr:col>
      <xdr:colOff>365125</xdr:colOff>
      <xdr:row>57</xdr:row>
      <xdr:rowOff>75880</xdr:rowOff>
    </xdr:to>
    <xdr:sp macro="" textlink="">
      <xdr:nvSpPr>
        <xdr:cNvPr id="795" name="円/楕円 794"/>
        <xdr:cNvSpPr/>
      </xdr:nvSpPr>
      <xdr:spPr>
        <a:xfrm>
          <a:off x="19494500" y="97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67007</xdr:rowOff>
    </xdr:from>
    <xdr:ext cx="469744" cy="259045"/>
    <xdr:sp macro="" textlink="">
      <xdr:nvSpPr>
        <xdr:cNvPr id="796" name="テキスト ボックス 795"/>
        <xdr:cNvSpPr txBox="1"/>
      </xdr:nvSpPr>
      <xdr:spPr>
        <a:xfrm>
          <a:off x="19310427" y="983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165298</xdr:rowOff>
    </xdr:from>
    <xdr:to>
      <xdr:col>27</xdr:col>
      <xdr:colOff>161925</xdr:colOff>
      <xdr:row>57</xdr:row>
      <xdr:rowOff>95448</xdr:rowOff>
    </xdr:to>
    <xdr:sp macro="" textlink="">
      <xdr:nvSpPr>
        <xdr:cNvPr id="797" name="円/楕円 796"/>
        <xdr:cNvSpPr/>
      </xdr:nvSpPr>
      <xdr:spPr>
        <a:xfrm>
          <a:off x="18605500" y="97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86575</xdr:rowOff>
    </xdr:from>
    <xdr:ext cx="469744" cy="259045"/>
    <xdr:sp macro="" textlink="">
      <xdr:nvSpPr>
        <xdr:cNvPr id="798" name="テキスト ボックス 797"/>
        <xdr:cNvSpPr txBox="1"/>
      </xdr:nvSpPr>
      <xdr:spPr>
        <a:xfrm>
          <a:off x="18421427" y="985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51298</xdr:rowOff>
    </xdr:from>
    <xdr:to>
      <xdr:col>32</xdr:col>
      <xdr:colOff>187325</xdr:colOff>
      <xdr:row>77</xdr:row>
      <xdr:rowOff>70940</xdr:rowOff>
    </xdr:to>
    <xdr:cxnSp macro="">
      <xdr:nvCxnSpPr>
        <xdr:cNvPr id="830" name="直線コネクタ 829"/>
        <xdr:cNvCxnSpPr/>
      </xdr:nvCxnSpPr>
      <xdr:spPr>
        <a:xfrm>
          <a:off x="21323300" y="13252948"/>
          <a:ext cx="8382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51298</xdr:rowOff>
    </xdr:from>
    <xdr:to>
      <xdr:col>31</xdr:col>
      <xdr:colOff>34925</xdr:colOff>
      <xdr:row>77</xdr:row>
      <xdr:rowOff>102896</xdr:rowOff>
    </xdr:to>
    <xdr:cxnSp macro="">
      <xdr:nvCxnSpPr>
        <xdr:cNvPr id="833" name="直線コネクタ 832"/>
        <xdr:cNvCxnSpPr/>
      </xdr:nvCxnSpPr>
      <xdr:spPr>
        <a:xfrm flipV="1">
          <a:off x="20434300" y="13252948"/>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92804</xdr:rowOff>
    </xdr:from>
    <xdr:to>
      <xdr:col>29</xdr:col>
      <xdr:colOff>517525</xdr:colOff>
      <xdr:row>77</xdr:row>
      <xdr:rowOff>102896</xdr:rowOff>
    </xdr:to>
    <xdr:cxnSp macro="">
      <xdr:nvCxnSpPr>
        <xdr:cNvPr id="836" name="直線コネクタ 835"/>
        <xdr:cNvCxnSpPr/>
      </xdr:nvCxnSpPr>
      <xdr:spPr>
        <a:xfrm>
          <a:off x="19545300" y="13294454"/>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92804</xdr:rowOff>
    </xdr:from>
    <xdr:to>
      <xdr:col>28</xdr:col>
      <xdr:colOff>314325</xdr:colOff>
      <xdr:row>77</xdr:row>
      <xdr:rowOff>122948</xdr:rowOff>
    </xdr:to>
    <xdr:cxnSp macro="">
      <xdr:nvCxnSpPr>
        <xdr:cNvPr id="839" name="直線コネクタ 838"/>
        <xdr:cNvCxnSpPr/>
      </xdr:nvCxnSpPr>
      <xdr:spPr>
        <a:xfrm flipV="1">
          <a:off x="18656300" y="13294454"/>
          <a:ext cx="8890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20140</xdr:rowOff>
    </xdr:from>
    <xdr:to>
      <xdr:col>32</xdr:col>
      <xdr:colOff>238125</xdr:colOff>
      <xdr:row>77</xdr:row>
      <xdr:rowOff>121740</xdr:rowOff>
    </xdr:to>
    <xdr:sp macro="" textlink="">
      <xdr:nvSpPr>
        <xdr:cNvPr id="849" name="円/楕円 848"/>
        <xdr:cNvSpPr/>
      </xdr:nvSpPr>
      <xdr:spPr>
        <a:xfrm>
          <a:off x="22110700" y="13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43017</xdr:rowOff>
    </xdr:from>
    <xdr:ext cx="534377" cy="259045"/>
    <xdr:sp macro="" textlink="">
      <xdr:nvSpPr>
        <xdr:cNvPr id="850" name="繰出金該当値テキスト"/>
        <xdr:cNvSpPr txBox="1"/>
      </xdr:nvSpPr>
      <xdr:spPr>
        <a:xfrm>
          <a:off x="22212300" y="130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42,711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498</xdr:rowOff>
    </xdr:from>
    <xdr:to>
      <xdr:col>31</xdr:col>
      <xdr:colOff>85725</xdr:colOff>
      <xdr:row>77</xdr:row>
      <xdr:rowOff>102098</xdr:rowOff>
    </xdr:to>
    <xdr:sp macro="" textlink="">
      <xdr:nvSpPr>
        <xdr:cNvPr id="851" name="円/楕円 850"/>
        <xdr:cNvSpPr/>
      </xdr:nvSpPr>
      <xdr:spPr>
        <a:xfrm>
          <a:off x="21272500" y="132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118625</xdr:rowOff>
    </xdr:from>
    <xdr:ext cx="534377" cy="259045"/>
    <xdr:sp macro="" textlink="">
      <xdr:nvSpPr>
        <xdr:cNvPr id="852" name="テキスト ボックス 851"/>
        <xdr:cNvSpPr txBox="1"/>
      </xdr:nvSpPr>
      <xdr:spPr>
        <a:xfrm>
          <a:off x="21056111" y="129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52096</xdr:rowOff>
    </xdr:from>
    <xdr:to>
      <xdr:col>29</xdr:col>
      <xdr:colOff>568325</xdr:colOff>
      <xdr:row>77</xdr:row>
      <xdr:rowOff>153696</xdr:rowOff>
    </xdr:to>
    <xdr:sp macro="" textlink="">
      <xdr:nvSpPr>
        <xdr:cNvPr id="853" name="円/楕円 852"/>
        <xdr:cNvSpPr/>
      </xdr:nvSpPr>
      <xdr:spPr>
        <a:xfrm>
          <a:off x="20383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144823</xdr:rowOff>
    </xdr:from>
    <xdr:ext cx="534377" cy="259045"/>
    <xdr:sp macro="" textlink="">
      <xdr:nvSpPr>
        <xdr:cNvPr id="854" name="テキスト ボックス 853"/>
        <xdr:cNvSpPr txBox="1"/>
      </xdr:nvSpPr>
      <xdr:spPr>
        <a:xfrm>
          <a:off x="20167111" y="133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42004</xdr:rowOff>
    </xdr:from>
    <xdr:to>
      <xdr:col>28</xdr:col>
      <xdr:colOff>365125</xdr:colOff>
      <xdr:row>77</xdr:row>
      <xdr:rowOff>143604</xdr:rowOff>
    </xdr:to>
    <xdr:sp macro="" textlink="">
      <xdr:nvSpPr>
        <xdr:cNvPr id="855" name="円/楕円 854"/>
        <xdr:cNvSpPr/>
      </xdr:nvSpPr>
      <xdr:spPr>
        <a:xfrm>
          <a:off x="19494500" y="132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160131</xdr:rowOff>
    </xdr:from>
    <xdr:ext cx="534377" cy="259045"/>
    <xdr:sp macro="" textlink="">
      <xdr:nvSpPr>
        <xdr:cNvPr id="856" name="テキスト ボックス 855"/>
        <xdr:cNvSpPr txBox="1"/>
      </xdr:nvSpPr>
      <xdr:spPr>
        <a:xfrm>
          <a:off x="19278111" y="130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72148</xdr:rowOff>
    </xdr:from>
    <xdr:to>
      <xdr:col>27</xdr:col>
      <xdr:colOff>161925</xdr:colOff>
      <xdr:row>78</xdr:row>
      <xdr:rowOff>2298</xdr:rowOff>
    </xdr:to>
    <xdr:sp macro="" textlink="">
      <xdr:nvSpPr>
        <xdr:cNvPr id="857" name="円/楕円 856"/>
        <xdr:cNvSpPr/>
      </xdr:nvSpPr>
      <xdr:spPr>
        <a:xfrm>
          <a:off x="18605500" y="132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164875</xdr:rowOff>
    </xdr:from>
    <xdr:ext cx="534377" cy="259045"/>
    <xdr:sp macro="" textlink="">
      <xdr:nvSpPr>
        <xdr:cNvPr id="858" name="テキスト ボックス 857"/>
        <xdr:cNvSpPr txBox="1"/>
      </xdr:nvSpPr>
      <xdr:spPr>
        <a:xfrm>
          <a:off x="18389111" y="133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90</xdr:row>
      <xdr:rowOff>93980</xdr:rowOff>
    </xdr:from>
    <xdr:to>
      <xdr:col>29</xdr:col>
      <xdr:colOff>517525</xdr:colOff>
      <xdr:row>98</xdr:row>
      <xdr:rowOff>139700</xdr:rowOff>
    </xdr:to>
    <xdr:cxnSp macro="">
      <xdr:nvCxnSpPr>
        <xdr:cNvPr id="891" name="直線コネクタ 890"/>
        <xdr:cNvCxnSpPr/>
      </xdr:nvCxnSpPr>
      <xdr:spPr>
        <a:xfrm>
          <a:off x="19545300" y="15524480"/>
          <a:ext cx="889000" cy="14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90</xdr:row>
      <xdr:rowOff>93980</xdr:rowOff>
    </xdr:from>
    <xdr:to>
      <xdr:col>28</xdr:col>
      <xdr:colOff>314325</xdr:colOff>
      <xdr:row>98</xdr:row>
      <xdr:rowOff>139700</xdr:rowOff>
    </xdr:to>
    <xdr:cxnSp macro="">
      <xdr:nvCxnSpPr>
        <xdr:cNvPr id="894" name="直線コネクタ 893"/>
        <xdr:cNvCxnSpPr/>
      </xdr:nvCxnSpPr>
      <xdr:spPr>
        <a:xfrm flipV="1">
          <a:off x="18656300" y="15524480"/>
          <a:ext cx="889000" cy="14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5" name="フローチャート : 判断 89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6" name="テキスト ボックス 89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7" name="フローチャート : 判断 89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8" name="テキスト ボックス 89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90</xdr:row>
      <xdr:rowOff>43180</xdr:rowOff>
    </xdr:from>
    <xdr:to>
      <xdr:col>28</xdr:col>
      <xdr:colOff>365125</xdr:colOff>
      <xdr:row>90</xdr:row>
      <xdr:rowOff>144780</xdr:rowOff>
    </xdr:to>
    <xdr:sp macro="" textlink="">
      <xdr:nvSpPr>
        <xdr:cNvPr id="910" name="円/楕円 909"/>
        <xdr:cNvSpPr/>
      </xdr:nvSpPr>
      <xdr:spPr>
        <a:xfrm>
          <a:off x="19494500" y="154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88</xdr:row>
      <xdr:rowOff>161307</xdr:rowOff>
    </xdr:from>
    <xdr:ext cx="313932" cy="259045"/>
    <xdr:sp macro="" textlink="">
      <xdr:nvSpPr>
        <xdr:cNvPr id="911" name="テキスト ボックス 910"/>
        <xdr:cNvSpPr txBox="1"/>
      </xdr:nvSpPr>
      <xdr:spPr>
        <a:xfrm>
          <a:off x="19388333" y="15248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3" name="テキスト ボックス 912"/>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65,729</a:t>
          </a:r>
          <a:r>
            <a:rPr kumimoji="1" lang="ja-JP" altLang="en-US" sz="1300">
              <a:latin typeface="ＭＳ Ｐゴシック"/>
            </a:rPr>
            <a:t>円で、前年度決算と比較すると</a:t>
          </a:r>
          <a:r>
            <a:rPr kumimoji="1" lang="en-US" altLang="ja-JP" sz="1300">
              <a:latin typeface="ＭＳ Ｐゴシック"/>
            </a:rPr>
            <a:t>2.3</a:t>
          </a:r>
          <a:r>
            <a:rPr kumimoji="1" lang="ja-JP" altLang="en-US" sz="1300">
              <a:latin typeface="ＭＳ Ｐゴシック"/>
            </a:rPr>
            <a:t>％増となっている。これは新庁舎建設事業などの公共施設の老朽化対策に係る事業費の増加によるものであり、今後も一定程度の実施が見込まれることから、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59,133
58,953
119.05
24,329,127
23,973,286
341,939
12,829,066
26,117,758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53289</xdr:rowOff>
    </xdr:from>
    <xdr:to>
      <xdr:col>6</xdr:col>
      <xdr:colOff>511175</xdr:colOff>
      <xdr:row>33</xdr:row>
      <xdr:rowOff>150673</xdr:rowOff>
    </xdr:to>
    <xdr:cxnSp macro="">
      <xdr:nvCxnSpPr>
        <xdr:cNvPr id="59" name="直線コネクタ 58"/>
        <xdr:cNvCxnSpPr/>
      </xdr:nvCxnSpPr>
      <xdr:spPr>
        <a:xfrm>
          <a:off x="3797300" y="5711139"/>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53289</xdr:rowOff>
    </xdr:from>
    <xdr:to>
      <xdr:col>5</xdr:col>
      <xdr:colOff>358775</xdr:colOff>
      <xdr:row>33</xdr:row>
      <xdr:rowOff>141986</xdr:rowOff>
    </xdr:to>
    <xdr:cxnSp macro="">
      <xdr:nvCxnSpPr>
        <xdr:cNvPr id="62" name="直線コネクタ 61"/>
        <xdr:cNvCxnSpPr/>
      </xdr:nvCxnSpPr>
      <xdr:spPr>
        <a:xfrm flipV="1">
          <a:off x="2908300" y="5711139"/>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141986</xdr:rowOff>
    </xdr:from>
    <xdr:to>
      <xdr:col>4</xdr:col>
      <xdr:colOff>155575</xdr:colOff>
      <xdr:row>33</xdr:row>
      <xdr:rowOff>170332</xdr:rowOff>
    </xdr:to>
    <xdr:cxnSp macro="">
      <xdr:nvCxnSpPr>
        <xdr:cNvPr id="65" name="直線コネクタ 64"/>
        <xdr:cNvCxnSpPr/>
      </xdr:nvCxnSpPr>
      <xdr:spPr>
        <a:xfrm flipV="1">
          <a:off x="2019300" y="5799836"/>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116383</xdr:rowOff>
    </xdr:from>
    <xdr:to>
      <xdr:col>2</xdr:col>
      <xdr:colOff>638175</xdr:colOff>
      <xdr:row>33</xdr:row>
      <xdr:rowOff>170332</xdr:rowOff>
    </xdr:to>
    <xdr:cxnSp macro="">
      <xdr:nvCxnSpPr>
        <xdr:cNvPr id="68" name="直線コネクタ 67"/>
        <xdr:cNvCxnSpPr/>
      </xdr:nvCxnSpPr>
      <xdr:spPr>
        <a:xfrm>
          <a:off x="1130300" y="5602783"/>
          <a:ext cx="889000" cy="2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99873</xdr:rowOff>
    </xdr:from>
    <xdr:to>
      <xdr:col>6</xdr:col>
      <xdr:colOff>561975</xdr:colOff>
      <xdr:row>34</xdr:row>
      <xdr:rowOff>30023</xdr:rowOff>
    </xdr:to>
    <xdr:sp macro="" textlink="">
      <xdr:nvSpPr>
        <xdr:cNvPr id="78" name="円/楕円 77"/>
        <xdr:cNvSpPr/>
      </xdr:nvSpPr>
      <xdr:spPr>
        <a:xfrm>
          <a:off x="4584700" y="57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122750</xdr:rowOff>
    </xdr:from>
    <xdr:ext cx="469744" cy="259045"/>
    <xdr:sp macro="" textlink="">
      <xdr:nvSpPr>
        <xdr:cNvPr id="79" name="議会費該当値テキスト"/>
        <xdr:cNvSpPr txBox="1"/>
      </xdr:nvSpPr>
      <xdr:spPr>
        <a:xfrm>
          <a:off x="4686300" y="560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2489</xdr:rowOff>
    </xdr:from>
    <xdr:to>
      <xdr:col>5</xdr:col>
      <xdr:colOff>409575</xdr:colOff>
      <xdr:row>33</xdr:row>
      <xdr:rowOff>104089</xdr:rowOff>
    </xdr:to>
    <xdr:sp macro="" textlink="">
      <xdr:nvSpPr>
        <xdr:cNvPr id="80" name="円/楕円 79"/>
        <xdr:cNvSpPr/>
      </xdr:nvSpPr>
      <xdr:spPr>
        <a:xfrm>
          <a:off x="3746500" y="56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120616</xdr:rowOff>
    </xdr:from>
    <xdr:ext cx="469744" cy="259045"/>
    <xdr:sp macro="" textlink="">
      <xdr:nvSpPr>
        <xdr:cNvPr id="81" name="テキスト ボックス 80"/>
        <xdr:cNvSpPr txBox="1"/>
      </xdr:nvSpPr>
      <xdr:spPr>
        <a:xfrm>
          <a:off x="3562427" y="54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91186</xdr:rowOff>
    </xdr:from>
    <xdr:to>
      <xdr:col>4</xdr:col>
      <xdr:colOff>206375</xdr:colOff>
      <xdr:row>34</xdr:row>
      <xdr:rowOff>21336</xdr:rowOff>
    </xdr:to>
    <xdr:sp macro="" textlink="">
      <xdr:nvSpPr>
        <xdr:cNvPr id="82" name="円/楕円 81"/>
        <xdr:cNvSpPr/>
      </xdr:nvSpPr>
      <xdr:spPr>
        <a:xfrm>
          <a:off x="2857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37863</xdr:rowOff>
    </xdr:from>
    <xdr:ext cx="469744" cy="259045"/>
    <xdr:sp macro="" textlink="">
      <xdr:nvSpPr>
        <xdr:cNvPr id="83" name="テキスト ボックス 82"/>
        <xdr:cNvSpPr txBox="1"/>
      </xdr:nvSpPr>
      <xdr:spPr>
        <a:xfrm>
          <a:off x="2673427"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119532</xdr:rowOff>
    </xdr:from>
    <xdr:to>
      <xdr:col>3</xdr:col>
      <xdr:colOff>3175</xdr:colOff>
      <xdr:row>34</xdr:row>
      <xdr:rowOff>49682</xdr:rowOff>
    </xdr:to>
    <xdr:sp macro="" textlink="">
      <xdr:nvSpPr>
        <xdr:cNvPr id="84" name="円/楕円 83"/>
        <xdr:cNvSpPr/>
      </xdr:nvSpPr>
      <xdr:spPr>
        <a:xfrm>
          <a:off x="1968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66209</xdr:rowOff>
    </xdr:from>
    <xdr:ext cx="469744" cy="259045"/>
    <xdr:sp macro="" textlink="">
      <xdr:nvSpPr>
        <xdr:cNvPr id="85" name="テキスト ボックス 84"/>
        <xdr:cNvSpPr txBox="1"/>
      </xdr:nvSpPr>
      <xdr:spPr>
        <a:xfrm>
          <a:off x="1784427" y="55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65583</xdr:rowOff>
    </xdr:from>
    <xdr:to>
      <xdr:col>1</xdr:col>
      <xdr:colOff>485775</xdr:colOff>
      <xdr:row>32</xdr:row>
      <xdr:rowOff>167183</xdr:rowOff>
    </xdr:to>
    <xdr:sp macro="" textlink="">
      <xdr:nvSpPr>
        <xdr:cNvPr id="86" name="円/楕円 85"/>
        <xdr:cNvSpPr/>
      </xdr:nvSpPr>
      <xdr:spPr>
        <a:xfrm>
          <a:off x="1079500" y="5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12260</xdr:rowOff>
    </xdr:from>
    <xdr:ext cx="469744" cy="259045"/>
    <xdr:sp macro="" textlink="">
      <xdr:nvSpPr>
        <xdr:cNvPr id="87" name="テキスト ボックス 86"/>
        <xdr:cNvSpPr txBox="1"/>
      </xdr:nvSpPr>
      <xdr:spPr>
        <a:xfrm>
          <a:off x="895427" y="532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72263</xdr:rowOff>
    </xdr:from>
    <xdr:to>
      <xdr:col>6</xdr:col>
      <xdr:colOff>511175</xdr:colOff>
      <xdr:row>57</xdr:row>
      <xdr:rowOff>32433</xdr:rowOff>
    </xdr:to>
    <xdr:cxnSp macro="">
      <xdr:nvCxnSpPr>
        <xdr:cNvPr id="116" name="直線コネクタ 115"/>
        <xdr:cNvCxnSpPr/>
      </xdr:nvCxnSpPr>
      <xdr:spPr>
        <a:xfrm flipV="1">
          <a:off x="3797300" y="9673463"/>
          <a:ext cx="838200" cy="1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32433</xdr:rowOff>
    </xdr:from>
    <xdr:to>
      <xdr:col>5</xdr:col>
      <xdr:colOff>358775</xdr:colOff>
      <xdr:row>57</xdr:row>
      <xdr:rowOff>109617</xdr:rowOff>
    </xdr:to>
    <xdr:cxnSp macro="">
      <xdr:nvCxnSpPr>
        <xdr:cNvPr id="119" name="直線コネクタ 118"/>
        <xdr:cNvCxnSpPr/>
      </xdr:nvCxnSpPr>
      <xdr:spPr>
        <a:xfrm flipV="1">
          <a:off x="2908300" y="9805083"/>
          <a:ext cx="889000" cy="7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83990</xdr:rowOff>
    </xdr:from>
    <xdr:to>
      <xdr:col>4</xdr:col>
      <xdr:colOff>155575</xdr:colOff>
      <xdr:row>57</xdr:row>
      <xdr:rowOff>109617</xdr:rowOff>
    </xdr:to>
    <xdr:cxnSp macro="">
      <xdr:nvCxnSpPr>
        <xdr:cNvPr id="122" name="直線コネクタ 121"/>
        <xdr:cNvCxnSpPr/>
      </xdr:nvCxnSpPr>
      <xdr:spPr>
        <a:xfrm>
          <a:off x="2019300" y="9856640"/>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83990</xdr:rowOff>
    </xdr:from>
    <xdr:to>
      <xdr:col>2</xdr:col>
      <xdr:colOff>638175</xdr:colOff>
      <xdr:row>57</xdr:row>
      <xdr:rowOff>118623</xdr:rowOff>
    </xdr:to>
    <xdr:cxnSp macro="">
      <xdr:nvCxnSpPr>
        <xdr:cNvPr id="125" name="直線コネクタ 124"/>
        <xdr:cNvCxnSpPr/>
      </xdr:nvCxnSpPr>
      <xdr:spPr>
        <a:xfrm flipV="1">
          <a:off x="1130300" y="9856640"/>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21463</xdr:rowOff>
    </xdr:from>
    <xdr:to>
      <xdr:col>6</xdr:col>
      <xdr:colOff>561975</xdr:colOff>
      <xdr:row>56</xdr:row>
      <xdr:rowOff>123063</xdr:rowOff>
    </xdr:to>
    <xdr:sp macro="" textlink="">
      <xdr:nvSpPr>
        <xdr:cNvPr id="135" name="円/楕円 134"/>
        <xdr:cNvSpPr/>
      </xdr:nvSpPr>
      <xdr:spPr>
        <a:xfrm>
          <a:off x="45847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44340</xdr:rowOff>
    </xdr:from>
    <xdr:ext cx="534377" cy="259045"/>
    <xdr:sp macro="" textlink="">
      <xdr:nvSpPr>
        <xdr:cNvPr id="136" name="総務費該当値テキスト"/>
        <xdr:cNvSpPr txBox="1"/>
      </xdr:nvSpPr>
      <xdr:spPr>
        <a:xfrm>
          <a:off x="4686300" y="94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153083</xdr:rowOff>
    </xdr:from>
    <xdr:to>
      <xdr:col>5</xdr:col>
      <xdr:colOff>409575</xdr:colOff>
      <xdr:row>57</xdr:row>
      <xdr:rowOff>83233</xdr:rowOff>
    </xdr:to>
    <xdr:sp macro="" textlink="">
      <xdr:nvSpPr>
        <xdr:cNvPr id="137" name="円/楕円 136"/>
        <xdr:cNvSpPr/>
      </xdr:nvSpPr>
      <xdr:spPr>
        <a:xfrm>
          <a:off x="3746500" y="975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74360</xdr:rowOff>
    </xdr:from>
    <xdr:ext cx="534377" cy="259045"/>
    <xdr:sp macro="" textlink="">
      <xdr:nvSpPr>
        <xdr:cNvPr id="138" name="テキスト ボックス 137"/>
        <xdr:cNvSpPr txBox="1"/>
      </xdr:nvSpPr>
      <xdr:spPr>
        <a:xfrm>
          <a:off x="3530111" y="984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58817</xdr:rowOff>
    </xdr:from>
    <xdr:to>
      <xdr:col>4</xdr:col>
      <xdr:colOff>206375</xdr:colOff>
      <xdr:row>57</xdr:row>
      <xdr:rowOff>160417</xdr:rowOff>
    </xdr:to>
    <xdr:sp macro="" textlink="">
      <xdr:nvSpPr>
        <xdr:cNvPr id="139" name="円/楕円 138"/>
        <xdr:cNvSpPr/>
      </xdr:nvSpPr>
      <xdr:spPr>
        <a:xfrm>
          <a:off x="2857500" y="98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151544</xdr:rowOff>
    </xdr:from>
    <xdr:ext cx="534377" cy="259045"/>
    <xdr:sp macro="" textlink="">
      <xdr:nvSpPr>
        <xdr:cNvPr id="140" name="テキスト ボックス 139"/>
        <xdr:cNvSpPr txBox="1"/>
      </xdr:nvSpPr>
      <xdr:spPr>
        <a:xfrm>
          <a:off x="2641111" y="99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33190</xdr:rowOff>
    </xdr:from>
    <xdr:to>
      <xdr:col>3</xdr:col>
      <xdr:colOff>3175</xdr:colOff>
      <xdr:row>57</xdr:row>
      <xdr:rowOff>134790</xdr:rowOff>
    </xdr:to>
    <xdr:sp macro="" textlink="">
      <xdr:nvSpPr>
        <xdr:cNvPr id="141" name="円/楕円 140"/>
        <xdr:cNvSpPr/>
      </xdr:nvSpPr>
      <xdr:spPr>
        <a:xfrm>
          <a:off x="1968500" y="98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125917</xdr:rowOff>
    </xdr:from>
    <xdr:ext cx="534377" cy="259045"/>
    <xdr:sp macro="" textlink="">
      <xdr:nvSpPr>
        <xdr:cNvPr id="142" name="テキスト ボックス 141"/>
        <xdr:cNvSpPr txBox="1"/>
      </xdr:nvSpPr>
      <xdr:spPr>
        <a:xfrm>
          <a:off x="1752111" y="989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67823</xdr:rowOff>
    </xdr:from>
    <xdr:to>
      <xdr:col>1</xdr:col>
      <xdr:colOff>485775</xdr:colOff>
      <xdr:row>57</xdr:row>
      <xdr:rowOff>169423</xdr:rowOff>
    </xdr:to>
    <xdr:sp macro="" textlink="">
      <xdr:nvSpPr>
        <xdr:cNvPr id="143" name="円/楕円 142"/>
        <xdr:cNvSpPr/>
      </xdr:nvSpPr>
      <xdr:spPr>
        <a:xfrm>
          <a:off x="1079500" y="98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160550</xdr:rowOff>
    </xdr:from>
    <xdr:ext cx="534377" cy="259045"/>
    <xdr:sp macro="" textlink="">
      <xdr:nvSpPr>
        <xdr:cNvPr id="144" name="テキスト ボックス 143"/>
        <xdr:cNvSpPr txBox="1"/>
      </xdr:nvSpPr>
      <xdr:spPr>
        <a:xfrm>
          <a:off x="863111" y="993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150888</xdr:rowOff>
    </xdr:from>
    <xdr:to>
      <xdr:col>6</xdr:col>
      <xdr:colOff>511175</xdr:colOff>
      <xdr:row>75</xdr:row>
      <xdr:rowOff>40704</xdr:rowOff>
    </xdr:to>
    <xdr:cxnSp macro="">
      <xdr:nvCxnSpPr>
        <xdr:cNvPr id="174" name="直線コネクタ 173"/>
        <xdr:cNvCxnSpPr/>
      </xdr:nvCxnSpPr>
      <xdr:spPr>
        <a:xfrm flipV="1">
          <a:off x="3797300" y="12838188"/>
          <a:ext cx="838200" cy="6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40704</xdr:rowOff>
    </xdr:from>
    <xdr:to>
      <xdr:col>5</xdr:col>
      <xdr:colOff>358775</xdr:colOff>
      <xdr:row>75</xdr:row>
      <xdr:rowOff>154318</xdr:rowOff>
    </xdr:to>
    <xdr:cxnSp macro="">
      <xdr:nvCxnSpPr>
        <xdr:cNvPr id="177" name="直線コネクタ 176"/>
        <xdr:cNvCxnSpPr/>
      </xdr:nvCxnSpPr>
      <xdr:spPr>
        <a:xfrm flipV="1">
          <a:off x="2908300" y="12899454"/>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154318</xdr:rowOff>
    </xdr:from>
    <xdr:to>
      <xdr:col>4</xdr:col>
      <xdr:colOff>155575</xdr:colOff>
      <xdr:row>76</xdr:row>
      <xdr:rowOff>26885</xdr:rowOff>
    </xdr:to>
    <xdr:cxnSp macro="">
      <xdr:nvCxnSpPr>
        <xdr:cNvPr id="180" name="直線コネクタ 179"/>
        <xdr:cNvCxnSpPr/>
      </xdr:nvCxnSpPr>
      <xdr:spPr>
        <a:xfrm flipV="1">
          <a:off x="2019300" y="13013068"/>
          <a:ext cx="889000" cy="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26885</xdr:rowOff>
    </xdr:from>
    <xdr:to>
      <xdr:col>2</xdr:col>
      <xdr:colOff>638175</xdr:colOff>
      <xdr:row>76</xdr:row>
      <xdr:rowOff>62967</xdr:rowOff>
    </xdr:to>
    <xdr:cxnSp macro="">
      <xdr:nvCxnSpPr>
        <xdr:cNvPr id="183" name="直線コネクタ 182"/>
        <xdr:cNvCxnSpPr/>
      </xdr:nvCxnSpPr>
      <xdr:spPr>
        <a:xfrm flipV="1">
          <a:off x="1130300" y="13057085"/>
          <a:ext cx="8890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100088</xdr:rowOff>
    </xdr:from>
    <xdr:to>
      <xdr:col>6</xdr:col>
      <xdr:colOff>561975</xdr:colOff>
      <xdr:row>75</xdr:row>
      <xdr:rowOff>30238</xdr:rowOff>
    </xdr:to>
    <xdr:sp macro="" textlink="">
      <xdr:nvSpPr>
        <xdr:cNvPr id="193" name="円/楕円 192"/>
        <xdr:cNvSpPr/>
      </xdr:nvSpPr>
      <xdr:spPr>
        <a:xfrm>
          <a:off x="4584700" y="12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122965</xdr:rowOff>
    </xdr:from>
    <xdr:ext cx="599010" cy="259045"/>
    <xdr:sp macro="" textlink="">
      <xdr:nvSpPr>
        <xdr:cNvPr id="194" name="民生費該当値テキスト"/>
        <xdr:cNvSpPr txBox="1"/>
      </xdr:nvSpPr>
      <xdr:spPr>
        <a:xfrm>
          <a:off x="4686300" y="1263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149,119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161354</xdr:rowOff>
    </xdr:from>
    <xdr:to>
      <xdr:col>5</xdr:col>
      <xdr:colOff>409575</xdr:colOff>
      <xdr:row>75</xdr:row>
      <xdr:rowOff>91504</xdr:rowOff>
    </xdr:to>
    <xdr:sp macro="" textlink="">
      <xdr:nvSpPr>
        <xdr:cNvPr id="195" name="円/楕円 194"/>
        <xdr:cNvSpPr/>
      </xdr:nvSpPr>
      <xdr:spPr>
        <a:xfrm>
          <a:off x="3746500" y="128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108031</xdr:rowOff>
    </xdr:from>
    <xdr:ext cx="599010" cy="259045"/>
    <xdr:sp macro="" textlink="">
      <xdr:nvSpPr>
        <xdr:cNvPr id="196" name="テキスト ボックス 195"/>
        <xdr:cNvSpPr txBox="1"/>
      </xdr:nvSpPr>
      <xdr:spPr>
        <a:xfrm>
          <a:off x="3497794" y="1262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103518</xdr:rowOff>
    </xdr:from>
    <xdr:to>
      <xdr:col>4</xdr:col>
      <xdr:colOff>206375</xdr:colOff>
      <xdr:row>76</xdr:row>
      <xdr:rowOff>33668</xdr:rowOff>
    </xdr:to>
    <xdr:sp macro="" textlink="">
      <xdr:nvSpPr>
        <xdr:cNvPr id="197" name="円/楕円 196"/>
        <xdr:cNvSpPr/>
      </xdr:nvSpPr>
      <xdr:spPr>
        <a:xfrm>
          <a:off x="2857500" y="129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24795</xdr:rowOff>
    </xdr:from>
    <xdr:ext cx="599010" cy="259045"/>
    <xdr:sp macro="" textlink="">
      <xdr:nvSpPr>
        <xdr:cNvPr id="198" name="テキスト ボックス 197"/>
        <xdr:cNvSpPr txBox="1"/>
      </xdr:nvSpPr>
      <xdr:spPr>
        <a:xfrm>
          <a:off x="2608794" y="130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135,349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147535</xdr:rowOff>
    </xdr:from>
    <xdr:to>
      <xdr:col>3</xdr:col>
      <xdr:colOff>3175</xdr:colOff>
      <xdr:row>76</xdr:row>
      <xdr:rowOff>77685</xdr:rowOff>
    </xdr:to>
    <xdr:sp macro="" textlink="">
      <xdr:nvSpPr>
        <xdr:cNvPr id="199" name="円/楕円 198"/>
        <xdr:cNvSpPr/>
      </xdr:nvSpPr>
      <xdr:spPr>
        <a:xfrm>
          <a:off x="1968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68812</xdr:rowOff>
    </xdr:from>
    <xdr:ext cx="599010" cy="259045"/>
    <xdr:sp macro="" textlink="">
      <xdr:nvSpPr>
        <xdr:cNvPr id="200" name="テキスト ボックス 199"/>
        <xdr:cNvSpPr txBox="1"/>
      </xdr:nvSpPr>
      <xdr:spPr>
        <a:xfrm>
          <a:off x="1719794" y="130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131,883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12167</xdr:rowOff>
    </xdr:from>
    <xdr:to>
      <xdr:col>1</xdr:col>
      <xdr:colOff>485775</xdr:colOff>
      <xdr:row>76</xdr:row>
      <xdr:rowOff>113767</xdr:rowOff>
    </xdr:to>
    <xdr:sp macro="" textlink="">
      <xdr:nvSpPr>
        <xdr:cNvPr id="201" name="円/楕円 200"/>
        <xdr:cNvSpPr/>
      </xdr:nvSpPr>
      <xdr:spPr>
        <a:xfrm>
          <a:off x="1079500" y="130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104894</xdr:rowOff>
    </xdr:from>
    <xdr:ext cx="599010" cy="259045"/>
    <xdr:sp macro="" textlink="">
      <xdr:nvSpPr>
        <xdr:cNvPr id="202" name="テキスト ボックス 201"/>
        <xdr:cNvSpPr txBox="1"/>
      </xdr:nvSpPr>
      <xdr:spPr>
        <a:xfrm>
          <a:off x="830794" y="1313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166751</xdr:rowOff>
    </xdr:from>
    <xdr:to>
      <xdr:col>6</xdr:col>
      <xdr:colOff>511175</xdr:colOff>
      <xdr:row>98</xdr:row>
      <xdr:rowOff>125394</xdr:rowOff>
    </xdr:to>
    <xdr:cxnSp macro="">
      <xdr:nvCxnSpPr>
        <xdr:cNvPr id="232" name="直線コネクタ 231"/>
        <xdr:cNvCxnSpPr/>
      </xdr:nvCxnSpPr>
      <xdr:spPr>
        <a:xfrm>
          <a:off x="3797300" y="16797401"/>
          <a:ext cx="838200" cy="1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166751</xdr:rowOff>
    </xdr:from>
    <xdr:to>
      <xdr:col>5</xdr:col>
      <xdr:colOff>358775</xdr:colOff>
      <xdr:row>98</xdr:row>
      <xdr:rowOff>24581</xdr:rowOff>
    </xdr:to>
    <xdr:cxnSp macro="">
      <xdr:nvCxnSpPr>
        <xdr:cNvPr id="235" name="直線コネクタ 234"/>
        <xdr:cNvCxnSpPr/>
      </xdr:nvCxnSpPr>
      <xdr:spPr>
        <a:xfrm flipV="1">
          <a:off x="2908300" y="16797401"/>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24581</xdr:rowOff>
    </xdr:from>
    <xdr:to>
      <xdr:col>4</xdr:col>
      <xdr:colOff>155575</xdr:colOff>
      <xdr:row>99</xdr:row>
      <xdr:rowOff>1473</xdr:rowOff>
    </xdr:to>
    <xdr:cxnSp macro="">
      <xdr:nvCxnSpPr>
        <xdr:cNvPr id="238" name="直線コネクタ 237"/>
        <xdr:cNvCxnSpPr/>
      </xdr:nvCxnSpPr>
      <xdr:spPr>
        <a:xfrm flipV="1">
          <a:off x="2019300" y="16826681"/>
          <a:ext cx="889000" cy="1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126309</xdr:rowOff>
    </xdr:from>
    <xdr:to>
      <xdr:col>2</xdr:col>
      <xdr:colOff>638175</xdr:colOff>
      <xdr:row>99</xdr:row>
      <xdr:rowOff>1473</xdr:rowOff>
    </xdr:to>
    <xdr:cxnSp macro="">
      <xdr:nvCxnSpPr>
        <xdr:cNvPr id="241" name="直線コネクタ 240"/>
        <xdr:cNvCxnSpPr/>
      </xdr:nvCxnSpPr>
      <xdr:spPr>
        <a:xfrm>
          <a:off x="1130300" y="16928409"/>
          <a:ext cx="889000" cy="4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74594</xdr:rowOff>
    </xdr:from>
    <xdr:to>
      <xdr:col>6</xdr:col>
      <xdr:colOff>561975</xdr:colOff>
      <xdr:row>99</xdr:row>
      <xdr:rowOff>4744</xdr:rowOff>
    </xdr:to>
    <xdr:sp macro="" textlink="">
      <xdr:nvSpPr>
        <xdr:cNvPr id="251" name="円/楕円 250"/>
        <xdr:cNvSpPr/>
      </xdr:nvSpPr>
      <xdr:spPr>
        <a:xfrm>
          <a:off x="4584700" y="168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53021</xdr:rowOff>
    </xdr:from>
    <xdr:ext cx="534377" cy="259045"/>
    <xdr:sp macro="" textlink="">
      <xdr:nvSpPr>
        <xdr:cNvPr id="252" name="衛生費該当値テキスト"/>
        <xdr:cNvSpPr txBox="1"/>
      </xdr:nvSpPr>
      <xdr:spPr>
        <a:xfrm>
          <a:off x="4686300" y="168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115951</xdr:rowOff>
    </xdr:from>
    <xdr:to>
      <xdr:col>5</xdr:col>
      <xdr:colOff>409575</xdr:colOff>
      <xdr:row>98</xdr:row>
      <xdr:rowOff>46101</xdr:rowOff>
    </xdr:to>
    <xdr:sp macro="" textlink="">
      <xdr:nvSpPr>
        <xdr:cNvPr id="253" name="円/楕円 252"/>
        <xdr:cNvSpPr/>
      </xdr:nvSpPr>
      <xdr:spPr>
        <a:xfrm>
          <a:off x="3746500" y="167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62628</xdr:rowOff>
    </xdr:from>
    <xdr:ext cx="534377" cy="259045"/>
    <xdr:sp macro="" textlink="">
      <xdr:nvSpPr>
        <xdr:cNvPr id="254" name="テキスト ボックス 253"/>
        <xdr:cNvSpPr txBox="1"/>
      </xdr:nvSpPr>
      <xdr:spPr>
        <a:xfrm>
          <a:off x="3530111" y="165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145231</xdr:rowOff>
    </xdr:from>
    <xdr:to>
      <xdr:col>4</xdr:col>
      <xdr:colOff>206375</xdr:colOff>
      <xdr:row>98</xdr:row>
      <xdr:rowOff>75381</xdr:rowOff>
    </xdr:to>
    <xdr:sp macro="" textlink="">
      <xdr:nvSpPr>
        <xdr:cNvPr id="255" name="円/楕円 254"/>
        <xdr:cNvSpPr/>
      </xdr:nvSpPr>
      <xdr:spPr>
        <a:xfrm>
          <a:off x="2857500" y="167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66508</xdr:rowOff>
    </xdr:from>
    <xdr:ext cx="534377" cy="259045"/>
    <xdr:sp macro="" textlink="">
      <xdr:nvSpPr>
        <xdr:cNvPr id="256" name="テキスト ボックス 255"/>
        <xdr:cNvSpPr txBox="1"/>
      </xdr:nvSpPr>
      <xdr:spPr>
        <a:xfrm>
          <a:off x="2641111" y="168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122123</xdr:rowOff>
    </xdr:from>
    <xdr:to>
      <xdr:col>3</xdr:col>
      <xdr:colOff>3175</xdr:colOff>
      <xdr:row>99</xdr:row>
      <xdr:rowOff>52273</xdr:rowOff>
    </xdr:to>
    <xdr:sp macro="" textlink="">
      <xdr:nvSpPr>
        <xdr:cNvPr id="257" name="円/楕円 256"/>
        <xdr:cNvSpPr/>
      </xdr:nvSpPr>
      <xdr:spPr>
        <a:xfrm>
          <a:off x="1968500" y="169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43400</xdr:rowOff>
    </xdr:from>
    <xdr:ext cx="534377" cy="259045"/>
    <xdr:sp macro="" textlink="">
      <xdr:nvSpPr>
        <xdr:cNvPr id="258" name="テキスト ボックス 257"/>
        <xdr:cNvSpPr txBox="1"/>
      </xdr:nvSpPr>
      <xdr:spPr>
        <a:xfrm>
          <a:off x="1752111" y="170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75509</xdr:rowOff>
    </xdr:from>
    <xdr:to>
      <xdr:col>1</xdr:col>
      <xdr:colOff>485775</xdr:colOff>
      <xdr:row>99</xdr:row>
      <xdr:rowOff>5659</xdr:rowOff>
    </xdr:to>
    <xdr:sp macro="" textlink="">
      <xdr:nvSpPr>
        <xdr:cNvPr id="259" name="円/楕円 258"/>
        <xdr:cNvSpPr/>
      </xdr:nvSpPr>
      <xdr:spPr>
        <a:xfrm>
          <a:off x="1079500" y="168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168236</xdr:rowOff>
    </xdr:from>
    <xdr:ext cx="534377" cy="259045"/>
    <xdr:sp macro="" textlink="">
      <xdr:nvSpPr>
        <xdr:cNvPr id="260" name="テキスト ボックス 259"/>
        <xdr:cNvSpPr txBox="1"/>
      </xdr:nvSpPr>
      <xdr:spPr>
        <a:xfrm>
          <a:off x="863111" y="169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132842</xdr:rowOff>
    </xdr:from>
    <xdr:to>
      <xdr:col>15</xdr:col>
      <xdr:colOff>180975</xdr:colOff>
      <xdr:row>38</xdr:row>
      <xdr:rowOff>31115</xdr:rowOff>
    </xdr:to>
    <xdr:cxnSp macro="">
      <xdr:nvCxnSpPr>
        <xdr:cNvPr id="289" name="直線コネクタ 288"/>
        <xdr:cNvCxnSpPr/>
      </xdr:nvCxnSpPr>
      <xdr:spPr>
        <a:xfrm flipV="1">
          <a:off x="9639300" y="6476492"/>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130175</xdr:rowOff>
    </xdr:from>
    <xdr:to>
      <xdr:col>14</xdr:col>
      <xdr:colOff>28575</xdr:colOff>
      <xdr:row>38</xdr:row>
      <xdr:rowOff>31115</xdr:rowOff>
    </xdr:to>
    <xdr:cxnSp macro="">
      <xdr:nvCxnSpPr>
        <xdr:cNvPr id="292" name="直線コネクタ 291"/>
        <xdr:cNvCxnSpPr/>
      </xdr:nvCxnSpPr>
      <xdr:spPr>
        <a:xfrm>
          <a:off x="8750300" y="64738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87122</xdr:rowOff>
    </xdr:from>
    <xdr:to>
      <xdr:col>12</xdr:col>
      <xdr:colOff>511175</xdr:colOff>
      <xdr:row>37</xdr:row>
      <xdr:rowOff>130175</xdr:rowOff>
    </xdr:to>
    <xdr:cxnSp macro="">
      <xdr:nvCxnSpPr>
        <xdr:cNvPr id="295" name="直線コネクタ 294"/>
        <xdr:cNvCxnSpPr/>
      </xdr:nvCxnSpPr>
      <xdr:spPr>
        <a:xfrm>
          <a:off x="7861300" y="643077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44831</xdr:rowOff>
    </xdr:from>
    <xdr:to>
      <xdr:col>11</xdr:col>
      <xdr:colOff>307975</xdr:colOff>
      <xdr:row>37</xdr:row>
      <xdr:rowOff>87122</xdr:rowOff>
    </xdr:to>
    <xdr:cxnSp macro="">
      <xdr:nvCxnSpPr>
        <xdr:cNvPr id="298" name="直線コネクタ 297"/>
        <xdr:cNvCxnSpPr/>
      </xdr:nvCxnSpPr>
      <xdr:spPr>
        <a:xfrm>
          <a:off x="6972300" y="6388481"/>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82042</xdr:rowOff>
    </xdr:from>
    <xdr:to>
      <xdr:col>15</xdr:col>
      <xdr:colOff>231775</xdr:colOff>
      <xdr:row>38</xdr:row>
      <xdr:rowOff>12192</xdr:rowOff>
    </xdr:to>
    <xdr:sp macro="" textlink="">
      <xdr:nvSpPr>
        <xdr:cNvPr id="308" name="円/楕円 307"/>
        <xdr:cNvSpPr/>
      </xdr:nvSpPr>
      <xdr:spPr>
        <a:xfrm>
          <a:off x="104267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60469</xdr:rowOff>
    </xdr:from>
    <xdr:ext cx="378565" cy="259045"/>
    <xdr:sp macro="" textlink="">
      <xdr:nvSpPr>
        <xdr:cNvPr id="309" name="労働費該当値テキスト"/>
        <xdr:cNvSpPr txBox="1"/>
      </xdr:nvSpPr>
      <xdr:spPr>
        <a:xfrm>
          <a:off x="10528300" y="64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151765</xdr:rowOff>
    </xdr:from>
    <xdr:to>
      <xdr:col>14</xdr:col>
      <xdr:colOff>79375</xdr:colOff>
      <xdr:row>38</xdr:row>
      <xdr:rowOff>81915</xdr:rowOff>
    </xdr:to>
    <xdr:sp macro="" textlink="">
      <xdr:nvSpPr>
        <xdr:cNvPr id="310" name="円/楕円 309"/>
        <xdr:cNvSpPr/>
      </xdr:nvSpPr>
      <xdr:spPr>
        <a:xfrm>
          <a:off x="9588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73042</xdr:rowOff>
    </xdr:from>
    <xdr:ext cx="378565" cy="259045"/>
    <xdr:sp macro="" textlink="">
      <xdr:nvSpPr>
        <xdr:cNvPr id="311" name="テキスト ボックス 310"/>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79375</xdr:rowOff>
    </xdr:from>
    <xdr:to>
      <xdr:col>12</xdr:col>
      <xdr:colOff>561975</xdr:colOff>
      <xdr:row>38</xdr:row>
      <xdr:rowOff>9525</xdr:rowOff>
    </xdr:to>
    <xdr:sp macro="" textlink="">
      <xdr:nvSpPr>
        <xdr:cNvPr id="312" name="円/楕円 311"/>
        <xdr:cNvSpPr/>
      </xdr:nvSpPr>
      <xdr:spPr>
        <a:xfrm>
          <a:off x="8699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652</xdr:rowOff>
    </xdr:from>
    <xdr:ext cx="378565" cy="259045"/>
    <xdr:sp macro="" textlink="">
      <xdr:nvSpPr>
        <xdr:cNvPr id="313" name="テキスト ボックス 312"/>
        <xdr:cNvSpPr txBox="1"/>
      </xdr:nvSpPr>
      <xdr:spPr>
        <a:xfrm>
          <a:off x="8561017" y="6515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36322</xdr:rowOff>
    </xdr:from>
    <xdr:to>
      <xdr:col>11</xdr:col>
      <xdr:colOff>358775</xdr:colOff>
      <xdr:row>37</xdr:row>
      <xdr:rowOff>137922</xdr:rowOff>
    </xdr:to>
    <xdr:sp macro="" textlink="">
      <xdr:nvSpPr>
        <xdr:cNvPr id="314" name="円/楕円 313"/>
        <xdr:cNvSpPr/>
      </xdr:nvSpPr>
      <xdr:spPr>
        <a:xfrm>
          <a:off x="7810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129049</xdr:rowOff>
    </xdr:from>
    <xdr:ext cx="378565" cy="259045"/>
    <xdr:sp macro="" textlink="">
      <xdr:nvSpPr>
        <xdr:cNvPr id="315" name="テキスト ボックス 314"/>
        <xdr:cNvSpPr txBox="1"/>
      </xdr:nvSpPr>
      <xdr:spPr>
        <a:xfrm>
          <a:off x="7672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165481</xdr:rowOff>
    </xdr:from>
    <xdr:to>
      <xdr:col>10</xdr:col>
      <xdr:colOff>155575</xdr:colOff>
      <xdr:row>37</xdr:row>
      <xdr:rowOff>95631</xdr:rowOff>
    </xdr:to>
    <xdr:sp macro="" textlink="">
      <xdr:nvSpPr>
        <xdr:cNvPr id="316" name="円/楕円 315"/>
        <xdr:cNvSpPr/>
      </xdr:nvSpPr>
      <xdr:spPr>
        <a:xfrm>
          <a:off x="6921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86758</xdr:rowOff>
    </xdr:from>
    <xdr:ext cx="378565" cy="259045"/>
    <xdr:sp macro="" textlink="">
      <xdr:nvSpPr>
        <xdr:cNvPr id="317" name="テキスト ボックス 316"/>
        <xdr:cNvSpPr txBox="1"/>
      </xdr:nvSpPr>
      <xdr:spPr>
        <a:xfrm>
          <a:off x="6783017" y="643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167086</xdr:rowOff>
    </xdr:from>
    <xdr:to>
      <xdr:col>15</xdr:col>
      <xdr:colOff>180975</xdr:colOff>
      <xdr:row>58</xdr:row>
      <xdr:rowOff>77292</xdr:rowOff>
    </xdr:to>
    <xdr:cxnSp macro="">
      <xdr:nvCxnSpPr>
        <xdr:cNvPr id="344" name="直線コネクタ 343"/>
        <xdr:cNvCxnSpPr/>
      </xdr:nvCxnSpPr>
      <xdr:spPr>
        <a:xfrm flipV="1">
          <a:off x="9639300" y="9939736"/>
          <a:ext cx="8382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77292</xdr:rowOff>
    </xdr:from>
    <xdr:to>
      <xdr:col>14</xdr:col>
      <xdr:colOff>28575</xdr:colOff>
      <xdr:row>58</xdr:row>
      <xdr:rowOff>79739</xdr:rowOff>
    </xdr:to>
    <xdr:cxnSp macro="">
      <xdr:nvCxnSpPr>
        <xdr:cNvPr id="347" name="直線コネクタ 346"/>
        <xdr:cNvCxnSpPr/>
      </xdr:nvCxnSpPr>
      <xdr:spPr>
        <a:xfrm flipV="1">
          <a:off x="8750300" y="10021392"/>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58662</xdr:rowOff>
    </xdr:from>
    <xdr:to>
      <xdr:col>12</xdr:col>
      <xdr:colOff>511175</xdr:colOff>
      <xdr:row>58</xdr:row>
      <xdr:rowOff>79739</xdr:rowOff>
    </xdr:to>
    <xdr:cxnSp macro="">
      <xdr:nvCxnSpPr>
        <xdr:cNvPr id="350" name="直線コネクタ 349"/>
        <xdr:cNvCxnSpPr/>
      </xdr:nvCxnSpPr>
      <xdr:spPr>
        <a:xfrm>
          <a:off x="7861300" y="10002762"/>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58662</xdr:rowOff>
    </xdr:from>
    <xdr:to>
      <xdr:col>11</xdr:col>
      <xdr:colOff>307975</xdr:colOff>
      <xdr:row>58</xdr:row>
      <xdr:rowOff>76629</xdr:rowOff>
    </xdr:to>
    <xdr:cxnSp macro="">
      <xdr:nvCxnSpPr>
        <xdr:cNvPr id="353" name="直線コネクタ 352"/>
        <xdr:cNvCxnSpPr/>
      </xdr:nvCxnSpPr>
      <xdr:spPr>
        <a:xfrm flipV="1">
          <a:off x="6972300" y="10002762"/>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116286</xdr:rowOff>
    </xdr:from>
    <xdr:to>
      <xdr:col>15</xdr:col>
      <xdr:colOff>231775</xdr:colOff>
      <xdr:row>58</xdr:row>
      <xdr:rowOff>46436</xdr:rowOff>
    </xdr:to>
    <xdr:sp macro="" textlink="">
      <xdr:nvSpPr>
        <xdr:cNvPr id="363" name="円/楕円 362"/>
        <xdr:cNvSpPr/>
      </xdr:nvSpPr>
      <xdr:spPr>
        <a:xfrm>
          <a:off x="10426700" y="98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139163</xdr:rowOff>
    </xdr:from>
    <xdr:ext cx="469744" cy="259045"/>
    <xdr:sp macro="" textlink="">
      <xdr:nvSpPr>
        <xdr:cNvPr id="364" name="農林水産業費該当値テキスト"/>
        <xdr:cNvSpPr txBox="1"/>
      </xdr:nvSpPr>
      <xdr:spPr>
        <a:xfrm>
          <a:off x="10528300" y="97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26492</xdr:rowOff>
    </xdr:from>
    <xdr:to>
      <xdr:col>14</xdr:col>
      <xdr:colOff>79375</xdr:colOff>
      <xdr:row>58</xdr:row>
      <xdr:rowOff>128092</xdr:rowOff>
    </xdr:to>
    <xdr:sp macro="" textlink="">
      <xdr:nvSpPr>
        <xdr:cNvPr id="365" name="円/楕円 364"/>
        <xdr:cNvSpPr/>
      </xdr:nvSpPr>
      <xdr:spPr>
        <a:xfrm>
          <a:off x="9588500" y="99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119219</xdr:rowOff>
    </xdr:from>
    <xdr:ext cx="469744" cy="259045"/>
    <xdr:sp macro="" textlink="">
      <xdr:nvSpPr>
        <xdr:cNvPr id="366" name="テキスト ボックス 365"/>
        <xdr:cNvSpPr txBox="1"/>
      </xdr:nvSpPr>
      <xdr:spPr>
        <a:xfrm>
          <a:off x="9404427" y="1006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28939</xdr:rowOff>
    </xdr:from>
    <xdr:to>
      <xdr:col>12</xdr:col>
      <xdr:colOff>561975</xdr:colOff>
      <xdr:row>58</xdr:row>
      <xdr:rowOff>130539</xdr:rowOff>
    </xdr:to>
    <xdr:sp macro="" textlink="">
      <xdr:nvSpPr>
        <xdr:cNvPr id="367" name="円/楕円 366"/>
        <xdr:cNvSpPr/>
      </xdr:nvSpPr>
      <xdr:spPr>
        <a:xfrm>
          <a:off x="8699500" y="9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121666</xdr:rowOff>
    </xdr:from>
    <xdr:ext cx="469744" cy="259045"/>
    <xdr:sp macro="" textlink="">
      <xdr:nvSpPr>
        <xdr:cNvPr id="368" name="テキスト ボックス 367"/>
        <xdr:cNvSpPr txBox="1"/>
      </xdr:nvSpPr>
      <xdr:spPr>
        <a:xfrm>
          <a:off x="8515427" y="10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7862</xdr:rowOff>
    </xdr:from>
    <xdr:to>
      <xdr:col>11</xdr:col>
      <xdr:colOff>358775</xdr:colOff>
      <xdr:row>58</xdr:row>
      <xdr:rowOff>109462</xdr:rowOff>
    </xdr:to>
    <xdr:sp macro="" textlink="">
      <xdr:nvSpPr>
        <xdr:cNvPr id="369" name="円/楕円 368"/>
        <xdr:cNvSpPr/>
      </xdr:nvSpPr>
      <xdr:spPr>
        <a:xfrm>
          <a:off x="7810500" y="99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100589</xdr:rowOff>
    </xdr:from>
    <xdr:ext cx="469744" cy="259045"/>
    <xdr:sp macro="" textlink="">
      <xdr:nvSpPr>
        <xdr:cNvPr id="370" name="テキスト ボックス 369"/>
        <xdr:cNvSpPr txBox="1"/>
      </xdr:nvSpPr>
      <xdr:spPr>
        <a:xfrm>
          <a:off x="7626427" y="1004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25829</xdr:rowOff>
    </xdr:from>
    <xdr:to>
      <xdr:col>10</xdr:col>
      <xdr:colOff>155575</xdr:colOff>
      <xdr:row>58</xdr:row>
      <xdr:rowOff>127429</xdr:rowOff>
    </xdr:to>
    <xdr:sp macro="" textlink="">
      <xdr:nvSpPr>
        <xdr:cNvPr id="371" name="円/楕円 370"/>
        <xdr:cNvSpPr/>
      </xdr:nvSpPr>
      <xdr:spPr>
        <a:xfrm>
          <a:off x="6921500" y="99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118556</xdr:rowOff>
    </xdr:from>
    <xdr:ext cx="469744" cy="259045"/>
    <xdr:sp macro="" textlink="">
      <xdr:nvSpPr>
        <xdr:cNvPr id="372" name="テキスト ボックス 371"/>
        <xdr:cNvSpPr txBox="1"/>
      </xdr:nvSpPr>
      <xdr:spPr>
        <a:xfrm>
          <a:off x="6737427" y="1006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167436</xdr:rowOff>
    </xdr:from>
    <xdr:to>
      <xdr:col>15</xdr:col>
      <xdr:colOff>180975</xdr:colOff>
      <xdr:row>77</xdr:row>
      <xdr:rowOff>63233</xdr:rowOff>
    </xdr:to>
    <xdr:cxnSp macro="">
      <xdr:nvCxnSpPr>
        <xdr:cNvPr id="401" name="直線コネクタ 400"/>
        <xdr:cNvCxnSpPr/>
      </xdr:nvCxnSpPr>
      <xdr:spPr>
        <a:xfrm>
          <a:off x="9639300" y="13197636"/>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167436</xdr:rowOff>
    </xdr:from>
    <xdr:to>
      <xdr:col>14</xdr:col>
      <xdr:colOff>28575</xdr:colOff>
      <xdr:row>77</xdr:row>
      <xdr:rowOff>66205</xdr:rowOff>
    </xdr:to>
    <xdr:cxnSp macro="">
      <xdr:nvCxnSpPr>
        <xdr:cNvPr id="404" name="直線コネクタ 403"/>
        <xdr:cNvCxnSpPr/>
      </xdr:nvCxnSpPr>
      <xdr:spPr>
        <a:xfrm flipV="1">
          <a:off x="8750300" y="13197636"/>
          <a:ext cx="889000" cy="7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51536</xdr:rowOff>
    </xdr:from>
    <xdr:to>
      <xdr:col>12</xdr:col>
      <xdr:colOff>511175</xdr:colOff>
      <xdr:row>77</xdr:row>
      <xdr:rowOff>66205</xdr:rowOff>
    </xdr:to>
    <xdr:cxnSp macro="">
      <xdr:nvCxnSpPr>
        <xdr:cNvPr id="407" name="直線コネクタ 406"/>
        <xdr:cNvCxnSpPr/>
      </xdr:nvCxnSpPr>
      <xdr:spPr>
        <a:xfrm>
          <a:off x="7861300" y="13253186"/>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51536</xdr:rowOff>
    </xdr:from>
    <xdr:to>
      <xdr:col>11</xdr:col>
      <xdr:colOff>307975</xdr:colOff>
      <xdr:row>77</xdr:row>
      <xdr:rowOff>99657</xdr:rowOff>
    </xdr:to>
    <xdr:cxnSp macro="">
      <xdr:nvCxnSpPr>
        <xdr:cNvPr id="410" name="直線コネクタ 409"/>
        <xdr:cNvCxnSpPr/>
      </xdr:nvCxnSpPr>
      <xdr:spPr>
        <a:xfrm flipV="1">
          <a:off x="6972300" y="13253186"/>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12433</xdr:rowOff>
    </xdr:from>
    <xdr:to>
      <xdr:col>15</xdr:col>
      <xdr:colOff>231775</xdr:colOff>
      <xdr:row>77</xdr:row>
      <xdr:rowOff>114033</xdr:rowOff>
    </xdr:to>
    <xdr:sp macro="" textlink="">
      <xdr:nvSpPr>
        <xdr:cNvPr id="420" name="円/楕円 419"/>
        <xdr:cNvSpPr/>
      </xdr:nvSpPr>
      <xdr:spPr>
        <a:xfrm>
          <a:off x="10426700" y="132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35310</xdr:rowOff>
    </xdr:from>
    <xdr:ext cx="469744" cy="259045"/>
    <xdr:sp macro="" textlink="">
      <xdr:nvSpPr>
        <xdr:cNvPr id="421" name="商工費該当値テキスト"/>
        <xdr:cNvSpPr txBox="1"/>
      </xdr:nvSpPr>
      <xdr:spPr>
        <a:xfrm>
          <a:off x="10528300" y="1306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116636</xdr:rowOff>
    </xdr:from>
    <xdr:to>
      <xdr:col>14</xdr:col>
      <xdr:colOff>79375</xdr:colOff>
      <xdr:row>77</xdr:row>
      <xdr:rowOff>46786</xdr:rowOff>
    </xdr:to>
    <xdr:sp macro="" textlink="">
      <xdr:nvSpPr>
        <xdr:cNvPr id="422" name="円/楕円 421"/>
        <xdr:cNvSpPr/>
      </xdr:nvSpPr>
      <xdr:spPr>
        <a:xfrm>
          <a:off x="9588500" y="131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63314</xdr:rowOff>
    </xdr:from>
    <xdr:ext cx="534377" cy="259045"/>
    <xdr:sp macro="" textlink="">
      <xdr:nvSpPr>
        <xdr:cNvPr id="423" name="テキスト ボックス 422"/>
        <xdr:cNvSpPr txBox="1"/>
      </xdr:nvSpPr>
      <xdr:spPr>
        <a:xfrm>
          <a:off x="9372111" y="129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15405</xdr:rowOff>
    </xdr:from>
    <xdr:to>
      <xdr:col>12</xdr:col>
      <xdr:colOff>561975</xdr:colOff>
      <xdr:row>77</xdr:row>
      <xdr:rowOff>117005</xdr:rowOff>
    </xdr:to>
    <xdr:sp macro="" textlink="">
      <xdr:nvSpPr>
        <xdr:cNvPr id="424" name="円/楕円 423"/>
        <xdr:cNvSpPr/>
      </xdr:nvSpPr>
      <xdr:spPr>
        <a:xfrm>
          <a:off x="8699500" y="132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108132</xdr:rowOff>
    </xdr:from>
    <xdr:ext cx="469744" cy="259045"/>
    <xdr:sp macro="" textlink="">
      <xdr:nvSpPr>
        <xdr:cNvPr id="425" name="テキスト ボックス 424"/>
        <xdr:cNvSpPr txBox="1"/>
      </xdr:nvSpPr>
      <xdr:spPr>
        <a:xfrm>
          <a:off x="8515427" y="1330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736</xdr:rowOff>
    </xdr:from>
    <xdr:to>
      <xdr:col>11</xdr:col>
      <xdr:colOff>358775</xdr:colOff>
      <xdr:row>77</xdr:row>
      <xdr:rowOff>102336</xdr:rowOff>
    </xdr:to>
    <xdr:sp macro="" textlink="">
      <xdr:nvSpPr>
        <xdr:cNvPr id="426" name="円/楕円 425"/>
        <xdr:cNvSpPr/>
      </xdr:nvSpPr>
      <xdr:spPr>
        <a:xfrm>
          <a:off x="7810500" y="132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118863</xdr:rowOff>
    </xdr:from>
    <xdr:ext cx="469744" cy="259045"/>
    <xdr:sp macro="" textlink="">
      <xdr:nvSpPr>
        <xdr:cNvPr id="427" name="テキスト ボックス 426"/>
        <xdr:cNvSpPr txBox="1"/>
      </xdr:nvSpPr>
      <xdr:spPr>
        <a:xfrm>
          <a:off x="7626427" y="129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48857</xdr:rowOff>
    </xdr:from>
    <xdr:to>
      <xdr:col>10</xdr:col>
      <xdr:colOff>155575</xdr:colOff>
      <xdr:row>77</xdr:row>
      <xdr:rowOff>150457</xdr:rowOff>
    </xdr:to>
    <xdr:sp macro="" textlink="">
      <xdr:nvSpPr>
        <xdr:cNvPr id="428" name="円/楕円 427"/>
        <xdr:cNvSpPr/>
      </xdr:nvSpPr>
      <xdr:spPr>
        <a:xfrm>
          <a:off x="6921500" y="132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141584</xdr:rowOff>
    </xdr:from>
    <xdr:ext cx="469744" cy="259045"/>
    <xdr:sp macro="" textlink="">
      <xdr:nvSpPr>
        <xdr:cNvPr id="429" name="テキスト ボックス 428"/>
        <xdr:cNvSpPr txBox="1"/>
      </xdr:nvSpPr>
      <xdr:spPr>
        <a:xfrm>
          <a:off x="6737427" y="133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63229</xdr:rowOff>
    </xdr:from>
    <xdr:to>
      <xdr:col>15</xdr:col>
      <xdr:colOff>180975</xdr:colOff>
      <xdr:row>97</xdr:row>
      <xdr:rowOff>80470</xdr:rowOff>
    </xdr:to>
    <xdr:cxnSp macro="">
      <xdr:nvCxnSpPr>
        <xdr:cNvPr id="456" name="直線コネクタ 455"/>
        <xdr:cNvCxnSpPr/>
      </xdr:nvCxnSpPr>
      <xdr:spPr>
        <a:xfrm flipV="1">
          <a:off x="9639300" y="16693879"/>
          <a:ext cx="8382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73868</xdr:rowOff>
    </xdr:from>
    <xdr:to>
      <xdr:col>14</xdr:col>
      <xdr:colOff>28575</xdr:colOff>
      <xdr:row>97</xdr:row>
      <xdr:rowOff>80470</xdr:rowOff>
    </xdr:to>
    <xdr:cxnSp macro="">
      <xdr:nvCxnSpPr>
        <xdr:cNvPr id="459" name="直線コネクタ 458"/>
        <xdr:cNvCxnSpPr/>
      </xdr:nvCxnSpPr>
      <xdr:spPr>
        <a:xfrm>
          <a:off x="8750300" y="16704518"/>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73868</xdr:rowOff>
    </xdr:from>
    <xdr:to>
      <xdr:col>12</xdr:col>
      <xdr:colOff>511175</xdr:colOff>
      <xdr:row>97</xdr:row>
      <xdr:rowOff>101656</xdr:rowOff>
    </xdr:to>
    <xdr:cxnSp macro="">
      <xdr:nvCxnSpPr>
        <xdr:cNvPr id="462" name="直線コネクタ 461"/>
        <xdr:cNvCxnSpPr/>
      </xdr:nvCxnSpPr>
      <xdr:spPr>
        <a:xfrm flipV="1">
          <a:off x="7861300" y="16704518"/>
          <a:ext cx="8890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101656</xdr:rowOff>
    </xdr:from>
    <xdr:to>
      <xdr:col>11</xdr:col>
      <xdr:colOff>307975</xdr:colOff>
      <xdr:row>97</xdr:row>
      <xdr:rowOff>112671</xdr:rowOff>
    </xdr:to>
    <xdr:cxnSp macro="">
      <xdr:nvCxnSpPr>
        <xdr:cNvPr id="465" name="直線コネクタ 464"/>
        <xdr:cNvCxnSpPr/>
      </xdr:nvCxnSpPr>
      <xdr:spPr>
        <a:xfrm flipV="1">
          <a:off x="6972300" y="16732306"/>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12429</xdr:rowOff>
    </xdr:from>
    <xdr:to>
      <xdr:col>15</xdr:col>
      <xdr:colOff>231775</xdr:colOff>
      <xdr:row>97</xdr:row>
      <xdr:rowOff>114029</xdr:rowOff>
    </xdr:to>
    <xdr:sp macro="" textlink="">
      <xdr:nvSpPr>
        <xdr:cNvPr id="475" name="円/楕円 474"/>
        <xdr:cNvSpPr/>
      </xdr:nvSpPr>
      <xdr:spPr>
        <a:xfrm>
          <a:off x="10426700" y="166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35306</xdr:rowOff>
    </xdr:from>
    <xdr:ext cx="534377" cy="259045"/>
    <xdr:sp macro="" textlink="">
      <xdr:nvSpPr>
        <xdr:cNvPr id="476" name="土木費該当値テキスト"/>
        <xdr:cNvSpPr txBox="1"/>
      </xdr:nvSpPr>
      <xdr:spPr>
        <a:xfrm>
          <a:off x="10528300" y="1649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29670</xdr:rowOff>
    </xdr:from>
    <xdr:to>
      <xdr:col>14</xdr:col>
      <xdr:colOff>79375</xdr:colOff>
      <xdr:row>97</xdr:row>
      <xdr:rowOff>131270</xdr:rowOff>
    </xdr:to>
    <xdr:sp macro="" textlink="">
      <xdr:nvSpPr>
        <xdr:cNvPr id="477" name="円/楕円 476"/>
        <xdr:cNvSpPr/>
      </xdr:nvSpPr>
      <xdr:spPr>
        <a:xfrm>
          <a:off x="9588500" y="16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147797</xdr:rowOff>
    </xdr:from>
    <xdr:ext cx="534377" cy="259045"/>
    <xdr:sp macro="" textlink="">
      <xdr:nvSpPr>
        <xdr:cNvPr id="478" name="テキスト ボックス 477"/>
        <xdr:cNvSpPr txBox="1"/>
      </xdr:nvSpPr>
      <xdr:spPr>
        <a:xfrm>
          <a:off x="9372111" y="1643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23068</xdr:rowOff>
    </xdr:from>
    <xdr:to>
      <xdr:col>12</xdr:col>
      <xdr:colOff>561975</xdr:colOff>
      <xdr:row>97</xdr:row>
      <xdr:rowOff>124668</xdr:rowOff>
    </xdr:to>
    <xdr:sp macro="" textlink="">
      <xdr:nvSpPr>
        <xdr:cNvPr id="479" name="円/楕円 478"/>
        <xdr:cNvSpPr/>
      </xdr:nvSpPr>
      <xdr:spPr>
        <a:xfrm>
          <a:off x="8699500" y="166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141195</xdr:rowOff>
    </xdr:from>
    <xdr:ext cx="534377" cy="259045"/>
    <xdr:sp macro="" textlink="">
      <xdr:nvSpPr>
        <xdr:cNvPr id="480" name="テキスト ボックス 479"/>
        <xdr:cNvSpPr txBox="1"/>
      </xdr:nvSpPr>
      <xdr:spPr>
        <a:xfrm>
          <a:off x="8483111" y="1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50856</xdr:rowOff>
    </xdr:from>
    <xdr:to>
      <xdr:col>11</xdr:col>
      <xdr:colOff>358775</xdr:colOff>
      <xdr:row>97</xdr:row>
      <xdr:rowOff>152456</xdr:rowOff>
    </xdr:to>
    <xdr:sp macro="" textlink="">
      <xdr:nvSpPr>
        <xdr:cNvPr id="481" name="円/楕円 480"/>
        <xdr:cNvSpPr/>
      </xdr:nvSpPr>
      <xdr:spPr>
        <a:xfrm>
          <a:off x="7810500" y="166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143583</xdr:rowOff>
    </xdr:from>
    <xdr:ext cx="534377" cy="259045"/>
    <xdr:sp macro="" textlink="">
      <xdr:nvSpPr>
        <xdr:cNvPr id="482" name="テキスト ボックス 481"/>
        <xdr:cNvSpPr txBox="1"/>
      </xdr:nvSpPr>
      <xdr:spPr>
        <a:xfrm>
          <a:off x="7594111" y="1677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61871</xdr:rowOff>
    </xdr:from>
    <xdr:to>
      <xdr:col>10</xdr:col>
      <xdr:colOff>155575</xdr:colOff>
      <xdr:row>97</xdr:row>
      <xdr:rowOff>163471</xdr:rowOff>
    </xdr:to>
    <xdr:sp macro="" textlink="">
      <xdr:nvSpPr>
        <xdr:cNvPr id="483" name="円/楕円 482"/>
        <xdr:cNvSpPr/>
      </xdr:nvSpPr>
      <xdr:spPr>
        <a:xfrm>
          <a:off x="6921500" y="166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8548</xdr:rowOff>
    </xdr:from>
    <xdr:ext cx="534377" cy="259045"/>
    <xdr:sp macro="" textlink="">
      <xdr:nvSpPr>
        <xdr:cNvPr id="484" name="テキスト ボックス 483"/>
        <xdr:cNvSpPr txBox="1"/>
      </xdr:nvSpPr>
      <xdr:spPr>
        <a:xfrm>
          <a:off x="6705111" y="1646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1306</xdr:rowOff>
    </xdr:from>
    <xdr:to>
      <xdr:col>23</xdr:col>
      <xdr:colOff>517525</xdr:colOff>
      <xdr:row>37</xdr:row>
      <xdr:rowOff>32487</xdr:rowOff>
    </xdr:to>
    <xdr:cxnSp macro="">
      <xdr:nvCxnSpPr>
        <xdr:cNvPr id="512" name="直線コネクタ 511"/>
        <xdr:cNvCxnSpPr/>
      </xdr:nvCxnSpPr>
      <xdr:spPr>
        <a:xfrm flipV="1">
          <a:off x="15481300" y="6344956"/>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23983</xdr:rowOff>
    </xdr:from>
    <xdr:to>
      <xdr:col>22</xdr:col>
      <xdr:colOff>365125</xdr:colOff>
      <xdr:row>37</xdr:row>
      <xdr:rowOff>32487</xdr:rowOff>
    </xdr:to>
    <xdr:cxnSp macro="">
      <xdr:nvCxnSpPr>
        <xdr:cNvPr id="515" name="直線コネクタ 514"/>
        <xdr:cNvCxnSpPr/>
      </xdr:nvCxnSpPr>
      <xdr:spPr>
        <a:xfrm>
          <a:off x="14592300" y="6367633"/>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83510</xdr:rowOff>
    </xdr:from>
    <xdr:to>
      <xdr:col>21</xdr:col>
      <xdr:colOff>161925</xdr:colOff>
      <xdr:row>37</xdr:row>
      <xdr:rowOff>23983</xdr:rowOff>
    </xdr:to>
    <xdr:cxnSp macro="">
      <xdr:nvCxnSpPr>
        <xdr:cNvPr id="518" name="直線コネクタ 517"/>
        <xdr:cNvCxnSpPr/>
      </xdr:nvCxnSpPr>
      <xdr:spPr>
        <a:xfrm>
          <a:off x="13703300" y="5912810"/>
          <a:ext cx="889000" cy="4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83510</xdr:rowOff>
    </xdr:from>
    <xdr:to>
      <xdr:col>19</xdr:col>
      <xdr:colOff>644525</xdr:colOff>
      <xdr:row>36</xdr:row>
      <xdr:rowOff>87945</xdr:rowOff>
    </xdr:to>
    <xdr:cxnSp macro="">
      <xdr:nvCxnSpPr>
        <xdr:cNvPr id="521" name="直線コネクタ 520"/>
        <xdr:cNvCxnSpPr/>
      </xdr:nvCxnSpPr>
      <xdr:spPr>
        <a:xfrm flipV="1">
          <a:off x="12814300" y="5912810"/>
          <a:ext cx="889000" cy="34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121956</xdr:rowOff>
    </xdr:from>
    <xdr:to>
      <xdr:col>23</xdr:col>
      <xdr:colOff>568325</xdr:colOff>
      <xdr:row>37</xdr:row>
      <xdr:rowOff>52106</xdr:rowOff>
    </xdr:to>
    <xdr:sp macro="" textlink="">
      <xdr:nvSpPr>
        <xdr:cNvPr id="531" name="円/楕円 530"/>
        <xdr:cNvSpPr/>
      </xdr:nvSpPr>
      <xdr:spPr>
        <a:xfrm>
          <a:off x="16268700" y="62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144833</xdr:rowOff>
    </xdr:from>
    <xdr:ext cx="534377" cy="259045"/>
    <xdr:sp macro="" textlink="">
      <xdr:nvSpPr>
        <xdr:cNvPr id="532" name="消防費該当値テキスト"/>
        <xdr:cNvSpPr txBox="1"/>
      </xdr:nvSpPr>
      <xdr:spPr>
        <a:xfrm>
          <a:off x="16370300" y="614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153137</xdr:rowOff>
    </xdr:from>
    <xdr:to>
      <xdr:col>22</xdr:col>
      <xdr:colOff>415925</xdr:colOff>
      <xdr:row>37</xdr:row>
      <xdr:rowOff>83287</xdr:rowOff>
    </xdr:to>
    <xdr:sp macro="" textlink="">
      <xdr:nvSpPr>
        <xdr:cNvPr id="533" name="円/楕円 532"/>
        <xdr:cNvSpPr/>
      </xdr:nvSpPr>
      <xdr:spPr>
        <a:xfrm>
          <a:off x="15430500" y="63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99814</xdr:rowOff>
    </xdr:from>
    <xdr:ext cx="534377" cy="259045"/>
    <xdr:sp macro="" textlink="">
      <xdr:nvSpPr>
        <xdr:cNvPr id="534" name="テキスト ボックス 533"/>
        <xdr:cNvSpPr txBox="1"/>
      </xdr:nvSpPr>
      <xdr:spPr>
        <a:xfrm>
          <a:off x="15214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144633</xdr:rowOff>
    </xdr:from>
    <xdr:to>
      <xdr:col>21</xdr:col>
      <xdr:colOff>212725</xdr:colOff>
      <xdr:row>37</xdr:row>
      <xdr:rowOff>74783</xdr:rowOff>
    </xdr:to>
    <xdr:sp macro="" textlink="">
      <xdr:nvSpPr>
        <xdr:cNvPr id="535" name="円/楕円 534"/>
        <xdr:cNvSpPr/>
      </xdr:nvSpPr>
      <xdr:spPr>
        <a:xfrm>
          <a:off x="14541500" y="63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65910</xdr:rowOff>
    </xdr:from>
    <xdr:ext cx="534377" cy="259045"/>
    <xdr:sp macro="" textlink="">
      <xdr:nvSpPr>
        <xdr:cNvPr id="536" name="テキスト ボックス 535"/>
        <xdr:cNvSpPr txBox="1"/>
      </xdr:nvSpPr>
      <xdr:spPr>
        <a:xfrm>
          <a:off x="14325111" y="6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32710</xdr:rowOff>
    </xdr:from>
    <xdr:to>
      <xdr:col>20</xdr:col>
      <xdr:colOff>9525</xdr:colOff>
      <xdr:row>34</xdr:row>
      <xdr:rowOff>134310</xdr:rowOff>
    </xdr:to>
    <xdr:sp macro="" textlink="">
      <xdr:nvSpPr>
        <xdr:cNvPr id="537" name="円/楕円 536"/>
        <xdr:cNvSpPr/>
      </xdr:nvSpPr>
      <xdr:spPr>
        <a:xfrm>
          <a:off x="13652500" y="58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150837</xdr:rowOff>
    </xdr:from>
    <xdr:ext cx="534377" cy="259045"/>
    <xdr:sp macro="" textlink="">
      <xdr:nvSpPr>
        <xdr:cNvPr id="538" name="テキスト ボックス 537"/>
        <xdr:cNvSpPr txBox="1"/>
      </xdr:nvSpPr>
      <xdr:spPr>
        <a:xfrm>
          <a:off x="13436111" y="563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37145</xdr:rowOff>
    </xdr:from>
    <xdr:to>
      <xdr:col>18</xdr:col>
      <xdr:colOff>492125</xdr:colOff>
      <xdr:row>36</xdr:row>
      <xdr:rowOff>138745</xdr:rowOff>
    </xdr:to>
    <xdr:sp macro="" textlink="">
      <xdr:nvSpPr>
        <xdr:cNvPr id="539" name="円/楕円 538"/>
        <xdr:cNvSpPr/>
      </xdr:nvSpPr>
      <xdr:spPr>
        <a:xfrm>
          <a:off x="12763500" y="62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155272</xdr:rowOff>
    </xdr:from>
    <xdr:ext cx="534377" cy="259045"/>
    <xdr:sp macro="" textlink="">
      <xdr:nvSpPr>
        <xdr:cNvPr id="540" name="テキスト ボックス 539"/>
        <xdr:cNvSpPr txBox="1"/>
      </xdr:nvSpPr>
      <xdr:spPr>
        <a:xfrm>
          <a:off x="12547111" y="59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139422</xdr:rowOff>
    </xdr:from>
    <xdr:to>
      <xdr:col>23</xdr:col>
      <xdr:colOff>517525</xdr:colOff>
      <xdr:row>57</xdr:row>
      <xdr:rowOff>125265</xdr:rowOff>
    </xdr:to>
    <xdr:cxnSp macro="">
      <xdr:nvCxnSpPr>
        <xdr:cNvPr id="572" name="直線コネクタ 571"/>
        <xdr:cNvCxnSpPr/>
      </xdr:nvCxnSpPr>
      <xdr:spPr>
        <a:xfrm>
          <a:off x="15481300" y="9740622"/>
          <a:ext cx="838200" cy="15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139422</xdr:rowOff>
    </xdr:from>
    <xdr:to>
      <xdr:col>22</xdr:col>
      <xdr:colOff>365125</xdr:colOff>
      <xdr:row>57</xdr:row>
      <xdr:rowOff>136402</xdr:rowOff>
    </xdr:to>
    <xdr:cxnSp macro="">
      <xdr:nvCxnSpPr>
        <xdr:cNvPr id="575" name="直線コネクタ 574"/>
        <xdr:cNvCxnSpPr/>
      </xdr:nvCxnSpPr>
      <xdr:spPr>
        <a:xfrm flipV="1">
          <a:off x="14592300" y="9740622"/>
          <a:ext cx="889000" cy="16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136402</xdr:rowOff>
    </xdr:from>
    <xdr:to>
      <xdr:col>21</xdr:col>
      <xdr:colOff>161925</xdr:colOff>
      <xdr:row>58</xdr:row>
      <xdr:rowOff>107827</xdr:rowOff>
    </xdr:to>
    <xdr:cxnSp macro="">
      <xdr:nvCxnSpPr>
        <xdr:cNvPr id="578" name="直線コネクタ 577"/>
        <xdr:cNvCxnSpPr/>
      </xdr:nvCxnSpPr>
      <xdr:spPr>
        <a:xfrm flipV="1">
          <a:off x="13703300" y="9909052"/>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156943</xdr:rowOff>
    </xdr:from>
    <xdr:to>
      <xdr:col>19</xdr:col>
      <xdr:colOff>644525</xdr:colOff>
      <xdr:row>58</xdr:row>
      <xdr:rowOff>107827</xdr:rowOff>
    </xdr:to>
    <xdr:cxnSp macro="">
      <xdr:nvCxnSpPr>
        <xdr:cNvPr id="581" name="直線コネクタ 580"/>
        <xdr:cNvCxnSpPr/>
      </xdr:nvCxnSpPr>
      <xdr:spPr>
        <a:xfrm>
          <a:off x="12814300" y="9758143"/>
          <a:ext cx="889000" cy="29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74465</xdr:rowOff>
    </xdr:from>
    <xdr:to>
      <xdr:col>23</xdr:col>
      <xdr:colOff>568325</xdr:colOff>
      <xdr:row>58</xdr:row>
      <xdr:rowOff>4615</xdr:rowOff>
    </xdr:to>
    <xdr:sp macro="" textlink="">
      <xdr:nvSpPr>
        <xdr:cNvPr id="591" name="円/楕円 590"/>
        <xdr:cNvSpPr/>
      </xdr:nvSpPr>
      <xdr:spPr>
        <a:xfrm>
          <a:off x="16268700" y="98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52892</xdr:rowOff>
    </xdr:from>
    <xdr:ext cx="534377" cy="259045"/>
    <xdr:sp macro="" textlink="">
      <xdr:nvSpPr>
        <xdr:cNvPr id="592" name="教育費該当値テキスト"/>
        <xdr:cNvSpPr txBox="1"/>
      </xdr:nvSpPr>
      <xdr:spPr>
        <a:xfrm>
          <a:off x="16370300" y="98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88622</xdr:rowOff>
    </xdr:from>
    <xdr:to>
      <xdr:col>22</xdr:col>
      <xdr:colOff>415925</xdr:colOff>
      <xdr:row>57</xdr:row>
      <xdr:rowOff>18772</xdr:rowOff>
    </xdr:to>
    <xdr:sp macro="" textlink="">
      <xdr:nvSpPr>
        <xdr:cNvPr id="593" name="円/楕円 592"/>
        <xdr:cNvSpPr/>
      </xdr:nvSpPr>
      <xdr:spPr>
        <a:xfrm>
          <a:off x="15430500" y="96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35299</xdr:rowOff>
    </xdr:from>
    <xdr:ext cx="534377" cy="259045"/>
    <xdr:sp macro="" textlink="">
      <xdr:nvSpPr>
        <xdr:cNvPr id="594" name="テキスト ボックス 593"/>
        <xdr:cNvSpPr txBox="1"/>
      </xdr:nvSpPr>
      <xdr:spPr>
        <a:xfrm>
          <a:off x="15214111" y="94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85602</xdr:rowOff>
    </xdr:from>
    <xdr:to>
      <xdr:col>21</xdr:col>
      <xdr:colOff>212725</xdr:colOff>
      <xdr:row>58</xdr:row>
      <xdr:rowOff>15752</xdr:rowOff>
    </xdr:to>
    <xdr:sp macro="" textlink="">
      <xdr:nvSpPr>
        <xdr:cNvPr id="595" name="円/楕円 594"/>
        <xdr:cNvSpPr/>
      </xdr:nvSpPr>
      <xdr:spPr>
        <a:xfrm>
          <a:off x="14541500" y="98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6879</xdr:rowOff>
    </xdr:from>
    <xdr:ext cx="534377" cy="259045"/>
    <xdr:sp macro="" textlink="">
      <xdr:nvSpPr>
        <xdr:cNvPr id="596" name="テキスト ボックス 595"/>
        <xdr:cNvSpPr txBox="1"/>
      </xdr:nvSpPr>
      <xdr:spPr>
        <a:xfrm>
          <a:off x="14325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57027</xdr:rowOff>
    </xdr:from>
    <xdr:to>
      <xdr:col>20</xdr:col>
      <xdr:colOff>9525</xdr:colOff>
      <xdr:row>58</xdr:row>
      <xdr:rowOff>158627</xdr:rowOff>
    </xdr:to>
    <xdr:sp macro="" textlink="">
      <xdr:nvSpPr>
        <xdr:cNvPr id="597" name="円/楕円 596"/>
        <xdr:cNvSpPr/>
      </xdr:nvSpPr>
      <xdr:spPr>
        <a:xfrm>
          <a:off x="13652500" y="100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149754</xdr:rowOff>
    </xdr:from>
    <xdr:ext cx="534377" cy="259045"/>
    <xdr:sp macro="" textlink="">
      <xdr:nvSpPr>
        <xdr:cNvPr id="598" name="テキスト ボックス 597"/>
        <xdr:cNvSpPr txBox="1"/>
      </xdr:nvSpPr>
      <xdr:spPr>
        <a:xfrm>
          <a:off x="13436111" y="1009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106143</xdr:rowOff>
    </xdr:from>
    <xdr:to>
      <xdr:col>18</xdr:col>
      <xdr:colOff>492125</xdr:colOff>
      <xdr:row>57</xdr:row>
      <xdr:rowOff>36293</xdr:rowOff>
    </xdr:to>
    <xdr:sp macro="" textlink="">
      <xdr:nvSpPr>
        <xdr:cNvPr id="599" name="円/楕円 598"/>
        <xdr:cNvSpPr/>
      </xdr:nvSpPr>
      <xdr:spPr>
        <a:xfrm>
          <a:off x="12763500" y="97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52820</xdr:rowOff>
    </xdr:from>
    <xdr:ext cx="534377" cy="259045"/>
    <xdr:sp macro="" textlink="">
      <xdr:nvSpPr>
        <xdr:cNvPr id="600" name="テキスト ボックス 599"/>
        <xdr:cNvSpPr txBox="1"/>
      </xdr:nvSpPr>
      <xdr:spPr>
        <a:xfrm>
          <a:off x="12547111" y="94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125938</xdr:rowOff>
    </xdr:from>
    <xdr:to>
      <xdr:col>23</xdr:col>
      <xdr:colOff>517525</xdr:colOff>
      <xdr:row>78</xdr:row>
      <xdr:rowOff>139700</xdr:rowOff>
    </xdr:to>
    <xdr:cxnSp macro="">
      <xdr:nvCxnSpPr>
        <xdr:cNvPr id="627" name="直線コネクタ 626"/>
        <xdr:cNvCxnSpPr/>
      </xdr:nvCxnSpPr>
      <xdr:spPr>
        <a:xfrm>
          <a:off x="15481300" y="13499038"/>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125938</xdr:rowOff>
    </xdr:from>
    <xdr:to>
      <xdr:col>22</xdr:col>
      <xdr:colOff>365125</xdr:colOff>
      <xdr:row>78</xdr:row>
      <xdr:rowOff>136958</xdr:rowOff>
    </xdr:to>
    <xdr:cxnSp macro="">
      <xdr:nvCxnSpPr>
        <xdr:cNvPr id="630" name="直線コネクタ 629"/>
        <xdr:cNvCxnSpPr/>
      </xdr:nvCxnSpPr>
      <xdr:spPr>
        <a:xfrm flipV="1">
          <a:off x="14592300" y="13499038"/>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136958</xdr:rowOff>
    </xdr:from>
    <xdr:to>
      <xdr:col>21</xdr:col>
      <xdr:colOff>161925</xdr:colOff>
      <xdr:row>78</xdr:row>
      <xdr:rowOff>139700</xdr:rowOff>
    </xdr:to>
    <xdr:cxnSp macro="">
      <xdr:nvCxnSpPr>
        <xdr:cNvPr id="633" name="直線コネクタ 632"/>
        <xdr:cNvCxnSpPr/>
      </xdr:nvCxnSpPr>
      <xdr:spPr>
        <a:xfrm flipV="1">
          <a:off x="13703300" y="1351005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75138</xdr:rowOff>
    </xdr:from>
    <xdr:to>
      <xdr:col>22</xdr:col>
      <xdr:colOff>415925</xdr:colOff>
      <xdr:row>79</xdr:row>
      <xdr:rowOff>5288</xdr:rowOff>
    </xdr:to>
    <xdr:sp macro="" textlink="">
      <xdr:nvSpPr>
        <xdr:cNvPr id="648" name="円/楕円 647"/>
        <xdr:cNvSpPr/>
      </xdr:nvSpPr>
      <xdr:spPr>
        <a:xfrm>
          <a:off x="154305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167865</xdr:rowOff>
    </xdr:from>
    <xdr:ext cx="378565" cy="259045"/>
    <xdr:sp macro="" textlink="">
      <xdr:nvSpPr>
        <xdr:cNvPr id="649" name="テキスト ボックス 648"/>
        <xdr:cNvSpPr txBox="1"/>
      </xdr:nvSpPr>
      <xdr:spPr>
        <a:xfrm>
          <a:off x="15292017" y="1354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86158</xdr:rowOff>
    </xdr:from>
    <xdr:to>
      <xdr:col>21</xdr:col>
      <xdr:colOff>212725</xdr:colOff>
      <xdr:row>79</xdr:row>
      <xdr:rowOff>16308</xdr:rowOff>
    </xdr:to>
    <xdr:sp macro="" textlink="">
      <xdr:nvSpPr>
        <xdr:cNvPr id="650" name="円/楕円 649"/>
        <xdr:cNvSpPr/>
      </xdr:nvSpPr>
      <xdr:spPr>
        <a:xfrm>
          <a:off x="14541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7435</xdr:rowOff>
    </xdr:from>
    <xdr:ext cx="313932" cy="259045"/>
    <xdr:sp macro="" textlink="">
      <xdr:nvSpPr>
        <xdr:cNvPr id="651" name="テキスト ボックス 650"/>
        <xdr:cNvSpPr txBox="1"/>
      </xdr:nvSpPr>
      <xdr:spPr>
        <a:xfrm>
          <a:off x="14435333" y="13551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111426</xdr:rowOff>
    </xdr:from>
    <xdr:to>
      <xdr:col>23</xdr:col>
      <xdr:colOff>517525</xdr:colOff>
      <xdr:row>96</xdr:row>
      <xdr:rowOff>139543</xdr:rowOff>
    </xdr:to>
    <xdr:cxnSp macro="">
      <xdr:nvCxnSpPr>
        <xdr:cNvPr id="688" name="直線コネクタ 687"/>
        <xdr:cNvCxnSpPr/>
      </xdr:nvCxnSpPr>
      <xdr:spPr>
        <a:xfrm flipV="1">
          <a:off x="15481300" y="16570626"/>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126042</xdr:rowOff>
    </xdr:from>
    <xdr:to>
      <xdr:col>22</xdr:col>
      <xdr:colOff>365125</xdr:colOff>
      <xdr:row>96</xdr:row>
      <xdr:rowOff>139543</xdr:rowOff>
    </xdr:to>
    <xdr:cxnSp macro="">
      <xdr:nvCxnSpPr>
        <xdr:cNvPr id="691" name="直線コネクタ 690"/>
        <xdr:cNvCxnSpPr/>
      </xdr:nvCxnSpPr>
      <xdr:spPr>
        <a:xfrm>
          <a:off x="14592300" y="16585242"/>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126042</xdr:rowOff>
    </xdr:from>
    <xdr:to>
      <xdr:col>21</xdr:col>
      <xdr:colOff>161925</xdr:colOff>
      <xdr:row>96</xdr:row>
      <xdr:rowOff>134071</xdr:rowOff>
    </xdr:to>
    <xdr:cxnSp macro="">
      <xdr:nvCxnSpPr>
        <xdr:cNvPr id="694" name="直線コネクタ 693"/>
        <xdr:cNvCxnSpPr/>
      </xdr:nvCxnSpPr>
      <xdr:spPr>
        <a:xfrm flipV="1">
          <a:off x="13703300" y="16585242"/>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120583</xdr:rowOff>
    </xdr:from>
    <xdr:to>
      <xdr:col>19</xdr:col>
      <xdr:colOff>644525</xdr:colOff>
      <xdr:row>96</xdr:row>
      <xdr:rowOff>134071</xdr:rowOff>
    </xdr:to>
    <xdr:cxnSp macro="">
      <xdr:nvCxnSpPr>
        <xdr:cNvPr id="697" name="直線コネクタ 696"/>
        <xdr:cNvCxnSpPr/>
      </xdr:nvCxnSpPr>
      <xdr:spPr>
        <a:xfrm>
          <a:off x="12814300" y="16579783"/>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60626</xdr:rowOff>
    </xdr:from>
    <xdr:to>
      <xdr:col>23</xdr:col>
      <xdr:colOff>568325</xdr:colOff>
      <xdr:row>96</xdr:row>
      <xdr:rowOff>162226</xdr:rowOff>
    </xdr:to>
    <xdr:sp macro="" textlink="">
      <xdr:nvSpPr>
        <xdr:cNvPr id="707" name="円/楕円 706"/>
        <xdr:cNvSpPr/>
      </xdr:nvSpPr>
      <xdr:spPr>
        <a:xfrm>
          <a:off x="16268700" y="165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83503</xdr:rowOff>
    </xdr:from>
    <xdr:ext cx="534377" cy="259045"/>
    <xdr:sp macro="" textlink="">
      <xdr:nvSpPr>
        <xdr:cNvPr id="708" name="公債費該当値テキスト"/>
        <xdr:cNvSpPr txBox="1"/>
      </xdr:nvSpPr>
      <xdr:spPr>
        <a:xfrm>
          <a:off x="16370300" y="163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88743</xdr:rowOff>
    </xdr:from>
    <xdr:to>
      <xdr:col>22</xdr:col>
      <xdr:colOff>415925</xdr:colOff>
      <xdr:row>97</xdr:row>
      <xdr:rowOff>18893</xdr:rowOff>
    </xdr:to>
    <xdr:sp macro="" textlink="">
      <xdr:nvSpPr>
        <xdr:cNvPr id="709" name="円/楕円 708"/>
        <xdr:cNvSpPr/>
      </xdr:nvSpPr>
      <xdr:spPr>
        <a:xfrm>
          <a:off x="15430500" y="165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35420</xdr:rowOff>
    </xdr:from>
    <xdr:ext cx="534377" cy="259045"/>
    <xdr:sp macro="" textlink="">
      <xdr:nvSpPr>
        <xdr:cNvPr id="710" name="テキスト ボックス 709"/>
        <xdr:cNvSpPr txBox="1"/>
      </xdr:nvSpPr>
      <xdr:spPr>
        <a:xfrm>
          <a:off x="15214111" y="1632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75242</xdr:rowOff>
    </xdr:from>
    <xdr:to>
      <xdr:col>21</xdr:col>
      <xdr:colOff>212725</xdr:colOff>
      <xdr:row>97</xdr:row>
      <xdr:rowOff>5392</xdr:rowOff>
    </xdr:to>
    <xdr:sp macro="" textlink="">
      <xdr:nvSpPr>
        <xdr:cNvPr id="711" name="円/楕円 710"/>
        <xdr:cNvSpPr/>
      </xdr:nvSpPr>
      <xdr:spPr>
        <a:xfrm>
          <a:off x="14541500" y="165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167969</xdr:rowOff>
    </xdr:from>
    <xdr:ext cx="534377" cy="259045"/>
    <xdr:sp macro="" textlink="">
      <xdr:nvSpPr>
        <xdr:cNvPr id="712" name="テキスト ボックス 711"/>
        <xdr:cNvSpPr txBox="1"/>
      </xdr:nvSpPr>
      <xdr:spPr>
        <a:xfrm>
          <a:off x="14325111" y="166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83271</xdr:rowOff>
    </xdr:from>
    <xdr:to>
      <xdr:col>20</xdr:col>
      <xdr:colOff>9525</xdr:colOff>
      <xdr:row>97</xdr:row>
      <xdr:rowOff>13421</xdr:rowOff>
    </xdr:to>
    <xdr:sp macro="" textlink="">
      <xdr:nvSpPr>
        <xdr:cNvPr id="713" name="円/楕円 712"/>
        <xdr:cNvSpPr/>
      </xdr:nvSpPr>
      <xdr:spPr>
        <a:xfrm>
          <a:off x="13652500" y="165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4548</xdr:rowOff>
    </xdr:from>
    <xdr:ext cx="534377" cy="259045"/>
    <xdr:sp macro="" textlink="">
      <xdr:nvSpPr>
        <xdr:cNvPr id="714" name="テキスト ボックス 713"/>
        <xdr:cNvSpPr txBox="1"/>
      </xdr:nvSpPr>
      <xdr:spPr>
        <a:xfrm>
          <a:off x="13436111" y="166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69783</xdr:rowOff>
    </xdr:from>
    <xdr:to>
      <xdr:col>18</xdr:col>
      <xdr:colOff>492125</xdr:colOff>
      <xdr:row>96</xdr:row>
      <xdr:rowOff>171383</xdr:rowOff>
    </xdr:to>
    <xdr:sp macro="" textlink="">
      <xdr:nvSpPr>
        <xdr:cNvPr id="715" name="円/楕円 714"/>
        <xdr:cNvSpPr/>
      </xdr:nvSpPr>
      <xdr:spPr>
        <a:xfrm>
          <a:off x="12763500" y="1652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162510</xdr:rowOff>
    </xdr:from>
    <xdr:ext cx="534377" cy="259045"/>
    <xdr:sp macro="" textlink="">
      <xdr:nvSpPr>
        <xdr:cNvPr id="716" name="テキスト ボックス 715"/>
        <xdr:cNvSpPr txBox="1"/>
      </xdr:nvSpPr>
      <xdr:spPr>
        <a:xfrm>
          <a:off x="12547111" y="166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2" name="フローチャート :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4" name="フローチャート :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5" name="テキスト ボックス 80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93980</xdr:rowOff>
    </xdr:from>
    <xdr:to>
      <xdr:col>29</xdr:col>
      <xdr:colOff>517525</xdr:colOff>
      <xdr:row>58</xdr:row>
      <xdr:rowOff>139700</xdr:rowOff>
    </xdr:to>
    <xdr:cxnSp macro="">
      <xdr:nvCxnSpPr>
        <xdr:cNvPr id="806" name="直線コネクタ 805"/>
        <xdr:cNvCxnSpPr/>
      </xdr:nvCxnSpPr>
      <xdr:spPr>
        <a:xfrm>
          <a:off x="19545300" y="8666480"/>
          <a:ext cx="889000" cy="14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7" name="フローチャート :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93980</xdr:rowOff>
    </xdr:from>
    <xdr:to>
      <xdr:col>28</xdr:col>
      <xdr:colOff>314325</xdr:colOff>
      <xdr:row>58</xdr:row>
      <xdr:rowOff>139700</xdr:rowOff>
    </xdr:to>
    <xdr:cxnSp macro="">
      <xdr:nvCxnSpPr>
        <xdr:cNvPr id="809" name="直線コネクタ 808"/>
        <xdr:cNvCxnSpPr/>
      </xdr:nvCxnSpPr>
      <xdr:spPr>
        <a:xfrm flipV="1">
          <a:off x="18656300" y="8666480"/>
          <a:ext cx="889000" cy="14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0" name="フローチャート :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フローチャート : 判断 811"/>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9" name="円/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1" name="円/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2" name="テキスト ボックス 82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3" name="円/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4" name="テキスト ボックス 82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43180</xdr:rowOff>
    </xdr:from>
    <xdr:to>
      <xdr:col>28</xdr:col>
      <xdr:colOff>365125</xdr:colOff>
      <xdr:row>50</xdr:row>
      <xdr:rowOff>144780</xdr:rowOff>
    </xdr:to>
    <xdr:sp macro="" textlink="">
      <xdr:nvSpPr>
        <xdr:cNvPr id="825" name="円/楕円 824"/>
        <xdr:cNvSpPr/>
      </xdr:nvSpPr>
      <xdr:spPr>
        <a:xfrm>
          <a:off x="19494500" y="86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48</xdr:row>
      <xdr:rowOff>161307</xdr:rowOff>
    </xdr:from>
    <xdr:ext cx="313932" cy="259045"/>
    <xdr:sp macro="" textlink="">
      <xdr:nvSpPr>
        <xdr:cNvPr id="826" name="テキスト ボックス 825"/>
        <xdr:cNvSpPr txBox="1"/>
      </xdr:nvSpPr>
      <xdr:spPr>
        <a:xfrm>
          <a:off x="19388333" y="8390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7" name="円/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28" name="テキスト ボックス 827"/>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総務費が住民一人当たり</a:t>
          </a:r>
          <a:r>
            <a:rPr kumimoji="1" lang="en-US" altLang="ja-JP" sz="1300">
              <a:latin typeface="ＭＳ Ｐゴシック"/>
            </a:rPr>
            <a:t>63,850</a:t>
          </a:r>
          <a:r>
            <a:rPr kumimoji="1" lang="ja-JP" altLang="en-US" sz="1300">
              <a:latin typeface="ＭＳ Ｐゴシック"/>
            </a:rPr>
            <a:t>円となっており、類似団体平均に比べ高くなっている。新庁舎建設事業などにより、普通建設事業費が増加していることが主な要因である。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財政調整基金の標準財政規模に対する割合は、約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千万円の積立てを行った結果、</a:t>
          </a:r>
          <a:r>
            <a:rPr kumimoji="1" lang="en-US" altLang="ja-JP" sz="1400">
              <a:latin typeface="ＭＳ ゴシック" pitchFamily="49" charset="-128"/>
              <a:ea typeface="ＭＳ ゴシック" pitchFamily="49" charset="-128"/>
            </a:rPr>
            <a:t>0.43</a:t>
          </a:r>
          <a:r>
            <a:rPr kumimoji="1" lang="ja-JP" altLang="en-US" sz="1400">
              <a:latin typeface="ＭＳ ゴシック" pitchFamily="49" charset="-128"/>
              <a:ea typeface="ＭＳ ゴシック" pitchFamily="49" charset="-128"/>
            </a:rPr>
            <a:t>ポイントの上昇となった。実質収支額の割合については、</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2.87</a:t>
          </a:r>
          <a:r>
            <a:rPr kumimoji="1" lang="ja-JP" altLang="en-US" sz="1400">
              <a:latin typeface="ＭＳ ゴシック" pitchFamily="49" charset="-128"/>
              <a:ea typeface="ＭＳ ゴシック" pitchFamily="49" charset="-128"/>
            </a:rPr>
            <a:t>の間で推移しており、安定的な財政運営がなされていると言える。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年度に一時的に赤字となった介護保険特別会計については、その後は黒字を維持している。</a:t>
          </a:r>
        </a:p>
        <a:p>
          <a:r>
            <a:rPr kumimoji="1" lang="ja-JP" altLang="en-US" sz="1400">
              <a:latin typeface="ＭＳ ゴシック" pitchFamily="49" charset="-128"/>
              <a:ea typeface="ＭＳ ゴシック" pitchFamily="49" charset="-128"/>
            </a:rPr>
            <a:t>　そのほか、一般会計、国民健康保険事業特別会計、水道事業会計に黒字が生じている。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24329127</v>
      </c>
      <c r="BO4" s="381"/>
      <c r="BP4" s="381"/>
      <c r="BQ4" s="381"/>
      <c r="BR4" s="381"/>
      <c r="BS4" s="381"/>
      <c r="BT4" s="381"/>
      <c r="BU4" s="382"/>
      <c r="BV4" s="380">
        <v>23630412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2.8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23973286</v>
      </c>
      <c r="BO5" s="418"/>
      <c r="BP5" s="418"/>
      <c r="BQ5" s="418"/>
      <c r="BR5" s="418"/>
      <c r="BS5" s="418"/>
      <c r="BT5" s="418"/>
      <c r="BU5" s="419"/>
      <c r="BV5" s="417">
        <v>23257251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93.6</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355841</v>
      </c>
      <c r="BO6" s="418"/>
      <c r="BP6" s="418"/>
      <c r="BQ6" s="418"/>
      <c r="BR6" s="418"/>
      <c r="BS6" s="418"/>
      <c r="BT6" s="418"/>
      <c r="BU6" s="419"/>
      <c r="BV6" s="417">
        <v>373161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99.7</v>
      </c>
      <c r="CU6" s="455"/>
      <c r="CV6" s="455"/>
      <c r="CW6" s="455"/>
      <c r="CX6" s="455"/>
      <c r="CY6" s="455"/>
      <c r="CZ6" s="455"/>
      <c r="DA6" s="456"/>
      <c r="DB6" s="454">
        <v>98.2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13902</v>
      </c>
      <c r="BO7" s="418"/>
      <c r="BP7" s="418"/>
      <c r="BQ7" s="418"/>
      <c r="BR7" s="418"/>
      <c r="BS7" s="418"/>
      <c r="BT7" s="418"/>
      <c r="BU7" s="419"/>
      <c r="BV7" s="417">
        <v>5618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12829066</v>
      </c>
      <c r="CU7" s="418"/>
      <c r="CV7" s="418"/>
      <c r="CW7" s="418"/>
      <c r="CX7" s="418"/>
      <c r="CY7" s="418"/>
      <c r="CZ7" s="418"/>
      <c r="DA7" s="419"/>
      <c r="DB7" s="417">
        <v>12927089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341939</v>
      </c>
      <c r="BO8" s="418"/>
      <c r="BP8" s="418"/>
      <c r="BQ8" s="418"/>
      <c r="BR8" s="418"/>
      <c r="BS8" s="418"/>
      <c r="BT8" s="418"/>
      <c r="BU8" s="419"/>
      <c r="BV8" s="417">
        <v>367543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59064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-25604</v>
      </c>
      <c r="BO9" s="418"/>
      <c r="BP9" s="418"/>
      <c r="BQ9" s="418"/>
      <c r="BR9" s="418"/>
      <c r="BS9" s="418"/>
      <c r="BT9" s="418"/>
      <c r="BU9" s="419"/>
      <c r="BV9" s="417">
        <v>1163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13.9</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60353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200099</v>
      </c>
      <c r="BO10" s="418"/>
      <c r="BP10" s="418"/>
      <c r="BQ10" s="418"/>
      <c r="BR10" s="418"/>
      <c r="BS10" s="418"/>
      <c r="BT10" s="418"/>
      <c r="BU10" s="419"/>
      <c r="BV10" s="417">
        <v>180209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59133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150000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58953</v>
      </c>
      <c r="S13" s="499"/>
      <c r="T13" s="499"/>
      <c r="U13" s="499"/>
      <c r="V13" s="500"/>
      <c r="W13" s="433" t="s">
        <v>125</v>
      </c>
      <c r="X13" s="434"/>
      <c r="Y13" s="434"/>
      <c r="Z13" s="434"/>
      <c r="AA13" s="434"/>
      <c r="AB13" s="424"/>
      <c r="AC13" s="468">
        <v>559</v>
      </c>
      <c r="AD13" s="469"/>
      <c r="AE13" s="469"/>
      <c r="AF13" s="469"/>
      <c r="AG13" s="508"/>
      <c r="AH13" s="468">
        <v>602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24495</v>
      </c>
      <c r="BO13" s="418"/>
      <c r="BP13" s="418"/>
      <c r="BQ13" s="418"/>
      <c r="BR13" s="418"/>
      <c r="BS13" s="418"/>
      <c r="BT13" s="418"/>
      <c r="BU13" s="419"/>
      <c r="BV13" s="417">
        <v>181372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4.0999999999999996</v>
      </c>
      <c r="CU13" s="415"/>
      <c r="CV13" s="415"/>
      <c r="CW13" s="415"/>
      <c r="CX13" s="415"/>
      <c r="CY13" s="415"/>
      <c r="CZ13" s="415"/>
      <c r="DA13" s="416"/>
      <c r="DB13" s="414">
        <v>4.4000000000000004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59348</v>
      </c>
      <c r="S14" s="499"/>
      <c r="T14" s="499"/>
      <c r="U14" s="499"/>
      <c r="V14" s="500"/>
      <c r="W14" s="407"/>
      <c r="X14" s="408"/>
      <c r="Y14" s="408"/>
      <c r="Z14" s="408"/>
      <c r="AA14" s="408"/>
      <c r="AB14" s="397"/>
      <c r="AC14" s="501">
        <v>2.2000000000000002</v>
      </c>
      <c r="AD14" s="502"/>
      <c r="AE14" s="502"/>
      <c r="AF14" s="502"/>
      <c r="AG14" s="503"/>
      <c r="AH14" s="501">
        <v>2.4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64.400000000000006</v>
      </c>
      <c r="CU14" s="513"/>
      <c r="CV14" s="513"/>
      <c r="CW14" s="513"/>
      <c r="CX14" s="513"/>
      <c r="CY14" s="513"/>
      <c r="CZ14" s="513"/>
      <c r="DA14" s="514"/>
      <c r="DB14" s="512">
        <v>56.7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59194</v>
      </c>
      <c r="S15" s="499"/>
      <c r="T15" s="499"/>
      <c r="U15" s="499"/>
      <c r="V15" s="500"/>
      <c r="W15" s="433" t="s">
        <v>132</v>
      </c>
      <c r="X15" s="434"/>
      <c r="Y15" s="434"/>
      <c r="Z15" s="434"/>
      <c r="AA15" s="434"/>
      <c r="AB15" s="424"/>
      <c r="AC15" s="468">
        <v>4482</v>
      </c>
      <c r="AD15" s="469"/>
      <c r="AE15" s="469"/>
      <c r="AF15" s="469"/>
      <c r="AG15" s="508"/>
      <c r="AH15" s="468">
        <v>4547</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6663480</v>
      </c>
      <c r="BO15" s="381"/>
      <c r="BP15" s="381"/>
      <c r="BQ15" s="381"/>
      <c r="BR15" s="381"/>
      <c r="BS15" s="381"/>
      <c r="BT15" s="381"/>
      <c r="BU15" s="382"/>
      <c r="BV15" s="380">
        <v>6523489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17.8</v>
      </c>
      <c r="AD16" s="502"/>
      <c r="AE16" s="502"/>
      <c r="AF16" s="502"/>
      <c r="AG16" s="503"/>
      <c r="AH16" s="501">
        <v>18</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10184566</v>
      </c>
      <c r="BO16" s="418"/>
      <c r="BP16" s="418"/>
      <c r="BQ16" s="418"/>
      <c r="BR16" s="418"/>
      <c r="BS16" s="418"/>
      <c r="BT16" s="418"/>
      <c r="BU16" s="419"/>
      <c r="BV16" s="417">
        <v>10148565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20189</v>
      </c>
      <c r="AD17" s="469"/>
      <c r="AE17" s="469"/>
      <c r="AF17" s="469"/>
      <c r="AG17" s="508"/>
      <c r="AH17" s="468">
        <v>20177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8463573</v>
      </c>
      <c r="BO17" s="418"/>
      <c r="BP17" s="418"/>
      <c r="BQ17" s="418"/>
      <c r="BR17" s="418"/>
      <c r="BS17" s="418"/>
      <c r="BT17" s="418"/>
      <c r="BU17" s="419"/>
      <c r="BV17" s="417">
        <v>8283144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119.05</v>
      </c>
      <c r="M18" s="530"/>
      <c r="N18" s="530"/>
      <c r="O18" s="530"/>
      <c r="P18" s="530"/>
      <c r="Q18" s="530"/>
      <c r="R18" s="531"/>
      <c r="S18" s="531"/>
      <c r="T18" s="531"/>
      <c r="U18" s="531"/>
      <c r="V18" s="532"/>
      <c r="W18" s="435"/>
      <c r="X18" s="436"/>
      <c r="Y18" s="436"/>
      <c r="Z18" s="436"/>
      <c r="AA18" s="436"/>
      <c r="AB18" s="427"/>
      <c r="AC18" s="533">
        <v>80</v>
      </c>
      <c r="AD18" s="534"/>
      <c r="AE18" s="534"/>
      <c r="AF18" s="534"/>
      <c r="AG18" s="535"/>
      <c r="AH18" s="533">
        <v>79.7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12398201</v>
      </c>
      <c r="BO18" s="418"/>
      <c r="BP18" s="418"/>
      <c r="BQ18" s="418"/>
      <c r="BR18" s="418"/>
      <c r="BS18" s="418"/>
      <c r="BT18" s="418"/>
      <c r="BU18" s="419"/>
      <c r="BV18" s="417">
        <v>12192512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496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15094570</v>
      </c>
      <c r="BO19" s="418"/>
      <c r="BP19" s="418"/>
      <c r="BQ19" s="418"/>
      <c r="BR19" s="418"/>
      <c r="BS19" s="418"/>
      <c r="BT19" s="418"/>
      <c r="BU19" s="419"/>
      <c r="BV19" s="417">
        <v>15240907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23551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26117758</v>
      </c>
      <c r="BO23" s="418"/>
      <c r="BP23" s="418"/>
      <c r="BQ23" s="418"/>
      <c r="BR23" s="418"/>
      <c r="BS23" s="418"/>
      <c r="BT23" s="418"/>
      <c r="BU23" s="419"/>
      <c r="BV23" s="417">
        <v>25374183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8455</v>
      </c>
      <c r="R24" s="469"/>
      <c r="S24" s="469"/>
      <c r="T24" s="469"/>
      <c r="U24" s="469"/>
      <c r="V24" s="508"/>
      <c r="W24" s="563"/>
      <c r="X24" s="551"/>
      <c r="Y24" s="552"/>
      <c r="Z24" s="467" t="s">
        <v>155</v>
      </c>
      <c r="AA24" s="447"/>
      <c r="AB24" s="447"/>
      <c r="AC24" s="447"/>
      <c r="AD24" s="447"/>
      <c r="AE24" s="447"/>
      <c r="AF24" s="447"/>
      <c r="AG24" s="448"/>
      <c r="AH24" s="468">
        <v>415</v>
      </c>
      <c r="AI24" s="469"/>
      <c r="AJ24" s="469"/>
      <c r="AK24" s="469"/>
      <c r="AL24" s="508"/>
      <c r="AM24" s="468">
        <v>1260770</v>
      </c>
      <c r="AN24" s="469"/>
      <c r="AO24" s="469"/>
      <c r="AP24" s="469"/>
      <c r="AQ24" s="469"/>
      <c r="AR24" s="508"/>
      <c r="AS24" s="468">
        <v>3038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16472000</v>
      </c>
      <c r="BO24" s="418"/>
      <c r="BP24" s="418"/>
      <c r="BQ24" s="418"/>
      <c r="BR24" s="418"/>
      <c r="BS24" s="418"/>
      <c r="BT24" s="418"/>
      <c r="BU24" s="419"/>
      <c r="BV24" s="417">
        <v>16438249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6907</v>
      </c>
      <c r="R25" s="469"/>
      <c r="S25" s="469"/>
      <c r="T25" s="469"/>
      <c r="U25" s="469"/>
      <c r="V25" s="508"/>
      <c r="W25" s="563"/>
      <c r="X25" s="551"/>
      <c r="Y25" s="552"/>
      <c r="Z25" s="467" t="s">
        <v>158</v>
      </c>
      <c r="AA25" s="447"/>
      <c r="AB25" s="447"/>
      <c r="AC25" s="447"/>
      <c r="AD25" s="447"/>
      <c r="AE25" s="447"/>
      <c r="AF25" s="447"/>
      <c r="AG25" s="448"/>
      <c r="AH25" s="468">
        <v>89</v>
      </c>
      <c r="AI25" s="469"/>
      <c r="AJ25" s="469"/>
      <c r="AK25" s="469"/>
      <c r="AL25" s="508"/>
      <c r="AM25" s="468">
        <v>280884</v>
      </c>
      <c r="AN25" s="469"/>
      <c r="AO25" s="469"/>
      <c r="AP25" s="469"/>
      <c r="AQ25" s="469"/>
      <c r="AR25" s="508"/>
      <c r="AS25" s="468">
        <v>3156</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1266343</v>
      </c>
      <c r="BO25" s="381"/>
      <c r="BP25" s="381"/>
      <c r="BQ25" s="381"/>
      <c r="BR25" s="381"/>
      <c r="BS25" s="381"/>
      <c r="BT25" s="381"/>
      <c r="BU25" s="382"/>
      <c r="BV25" s="380">
        <v>1513843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6042</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4310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16060</v>
      </c>
      <c r="AN27" s="469"/>
      <c r="AO27" s="469"/>
      <c r="AP27" s="469"/>
      <c r="AQ27" s="469"/>
      <c r="AR27" s="508"/>
      <c r="AS27" s="468">
        <v>4015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609365</v>
      </c>
      <c r="BO27" s="587"/>
      <c r="BP27" s="587"/>
      <c r="BQ27" s="587"/>
      <c r="BR27" s="587"/>
      <c r="BS27" s="587"/>
      <c r="BT27" s="587"/>
      <c r="BU27" s="588"/>
      <c r="BV27" s="586">
        <v>609337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3840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838009</v>
      </c>
      <c r="BO28" s="381"/>
      <c r="BP28" s="381"/>
      <c r="BQ28" s="381"/>
      <c r="BR28" s="381"/>
      <c r="BS28" s="381"/>
      <c r="BT28" s="381"/>
      <c r="BU28" s="382"/>
      <c r="BV28" s="380">
        <v>787910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20</v>
      </c>
      <c r="M29" s="469"/>
      <c r="N29" s="469"/>
      <c r="O29" s="469"/>
      <c r="P29" s="508"/>
      <c r="Q29" s="468">
        <v>3470</v>
      </c>
      <c r="R29" s="469"/>
      <c r="S29" s="469"/>
      <c r="T29" s="469"/>
      <c r="U29" s="469"/>
      <c r="V29" s="508"/>
      <c r="W29" s="564"/>
      <c r="X29" s="565"/>
      <c r="Y29" s="566"/>
      <c r="Z29" s="467" t="s">
        <v>171</v>
      </c>
      <c r="AA29" s="447"/>
      <c r="AB29" s="447"/>
      <c r="AC29" s="447"/>
      <c r="AD29" s="447"/>
      <c r="AE29" s="447"/>
      <c r="AF29" s="447"/>
      <c r="AG29" s="448"/>
      <c r="AH29" s="468">
        <v>419</v>
      </c>
      <c r="AI29" s="469"/>
      <c r="AJ29" s="469"/>
      <c r="AK29" s="469"/>
      <c r="AL29" s="508"/>
      <c r="AM29" s="468">
        <v>1276830</v>
      </c>
      <c r="AN29" s="469"/>
      <c r="AO29" s="469"/>
      <c r="AP29" s="469"/>
      <c r="AQ29" s="469"/>
      <c r="AR29" s="508"/>
      <c r="AS29" s="468">
        <v>3047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555407</v>
      </c>
      <c r="BO29" s="418"/>
      <c r="BP29" s="418"/>
      <c r="BQ29" s="418"/>
      <c r="BR29" s="418"/>
      <c r="BS29" s="418"/>
      <c r="BT29" s="418"/>
      <c r="BU29" s="419"/>
      <c r="BV29" s="417">
        <v>539806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1830600</v>
      </c>
      <c r="BO30" s="587"/>
      <c r="BP30" s="587"/>
      <c r="BQ30" s="587"/>
      <c r="BR30" s="587"/>
      <c r="BS30" s="587"/>
      <c r="BT30" s="587"/>
      <c r="BU30" s="588"/>
      <c r="BV30" s="586">
        <v>2168905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石狩教育研修センター</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北広島市夜間急病協会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霊園事業特別会計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札幌広域圏組合</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北広島市土地開発公社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石狩東部広域水道企業団</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道央廃棄物処理組合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12.6</v>
      </c>
      <c r="G34" s="33">
        <v>12.49</v>
      </c>
      <c r="H34" s="33">
        <v>13.07</v>
      </c>
      <c r="I34" s="33">
        <v>12.07</v>
      </c>
      <c r="J34" s="34">
        <v>11.66</v>
      </c>
      <c r="K34" s="22"/>
      <c r="L34" s="22"/>
      <c r="M34" s="22"/>
      <c r="N34" s="22"/>
      <c r="O34" s="22"/>
      <c r="P34" s="22"/>
    </row>
    <row r="35" spans="1:16" ht="39" customHeight="1" x14ac:dyDescent="0.15">
      <c r="A35" s="22"/>
      <c r="B35" s="35"/>
      <c r="C35" s="1178" t="s">
        <v>526</v>
      </c>
      <c r="D35" s="1179"/>
      <c r="E35" s="1180"/>
      <c r="F35" s="36">
        <v>2.57</v>
      </c>
      <c r="G35" s="37">
        <v>2.5499999999999998</v>
      </c>
      <c r="H35" s="37">
        <v>2.87</v>
      </c>
      <c r="I35" s="37">
        <v>2.84</v>
      </c>
      <c r="J35" s="38">
        <v>2.66</v>
      </c>
      <c r="K35" s="22"/>
      <c r="L35" s="22"/>
      <c r="M35" s="22"/>
      <c r="N35" s="22"/>
      <c r="O35" s="22"/>
      <c r="P35" s="22"/>
    </row>
    <row r="36" spans="1:16" ht="39" customHeight="1" x14ac:dyDescent="0.15">
      <c r="A36" s="22"/>
      <c r="B36" s="35"/>
      <c r="C36" s="1178" t="s">
        <v>527</v>
      </c>
      <c r="D36" s="1179"/>
      <c r="E36" s="1180"/>
      <c r="F36" s="36" t="s">
        <v>528</v>
      </c>
      <c r="G36" s="37">
        <v>0.02</v>
      </c>
      <c r="H36" s="37">
        <v>0.1</v>
      </c>
      <c r="I36" s="37">
        <v>0.81</v>
      </c>
      <c r="J36" s="38">
        <v>0.88</v>
      </c>
      <c r="K36" s="22"/>
      <c r="L36" s="22"/>
      <c r="M36" s="22"/>
      <c r="N36" s="22"/>
      <c r="O36" s="22"/>
      <c r="P36" s="22"/>
    </row>
    <row r="37" spans="1:16" ht="39" customHeight="1" x14ac:dyDescent="0.15">
      <c r="A37" s="22"/>
      <c r="B37" s="35"/>
      <c r="C37" s="1178" t="s">
        <v>529</v>
      </c>
      <c r="D37" s="1179"/>
      <c r="E37" s="1180"/>
      <c r="F37" s="36">
        <v>0.7</v>
      </c>
      <c r="G37" s="37">
        <v>0.56999999999999995</v>
      </c>
      <c r="H37" s="37">
        <v>0.52</v>
      </c>
      <c r="I37" s="37">
        <v>0.08</v>
      </c>
      <c r="J37" s="38">
        <v>0.65</v>
      </c>
      <c r="K37" s="22"/>
      <c r="L37" s="22"/>
      <c r="M37" s="22"/>
      <c r="N37" s="22"/>
      <c r="O37" s="22"/>
      <c r="P37" s="22"/>
    </row>
    <row r="38" spans="1:16" ht="39" customHeight="1" x14ac:dyDescent="0.15">
      <c r="A38" s="22"/>
      <c r="B38" s="35"/>
      <c r="C38" s="1178" t="s">
        <v>530</v>
      </c>
      <c r="D38" s="1179"/>
      <c r="E38" s="1180"/>
      <c r="F38" s="36">
        <v>0.02</v>
      </c>
      <c r="G38" s="37">
        <v>0.02</v>
      </c>
      <c r="H38" s="37">
        <v>0.02</v>
      </c>
      <c r="I38" s="37">
        <v>0.02</v>
      </c>
      <c r="J38" s="38">
        <v>0.02</v>
      </c>
      <c r="K38" s="22"/>
      <c r="L38" s="22"/>
      <c r="M38" s="22"/>
      <c r="N38" s="22"/>
      <c r="O38" s="22"/>
      <c r="P38" s="22"/>
    </row>
    <row r="39" spans="1:16" ht="39" customHeight="1" x14ac:dyDescent="0.15">
      <c r="A39" s="22"/>
      <c r="B39" s="35"/>
      <c r="C39" s="1178" t="s">
        <v>531</v>
      </c>
      <c r="D39" s="1179"/>
      <c r="E39" s="1180"/>
      <c r="F39" s="36" t="s">
        <v>532</v>
      </c>
      <c r="G39" s="37">
        <v>0</v>
      </c>
      <c r="H39" s="37">
        <v>0</v>
      </c>
      <c r="I39" s="37">
        <v>0</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2254</v>
      </c>
      <c r="L45" s="60">
        <v>2196</v>
      </c>
      <c r="M45" s="60">
        <v>2219</v>
      </c>
      <c r="N45" s="60">
        <v>2152</v>
      </c>
      <c r="O45" s="61">
        <v>2262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345</v>
      </c>
      <c r="L48" s="64">
        <v>356</v>
      </c>
      <c r="M48" s="64">
        <v>280</v>
      </c>
      <c r="N48" s="64">
        <v>323</v>
      </c>
      <c r="O48" s="65">
        <v>323</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t="s">
        <v>479</v>
      </c>
      <c r="N49" s="64">
        <v>8</v>
      </c>
      <c r="O49" s="65">
        <v>30</v>
      </c>
      <c r="P49" s="48"/>
      <c r="Q49" s="48"/>
      <c r="R49" s="48"/>
      <c r="S49" s="48"/>
      <c r="T49" s="48"/>
      <c r="U49" s="48"/>
    </row>
    <row r="50" spans="1:21" ht="30.75" customHeight="1" x14ac:dyDescent="0.15">
      <c r="A50" s="48"/>
      <c r="B50" s="1196"/>
      <c r="C50" s="1197"/>
      <c r="D50" s="62"/>
      <c r="E50" s="1188" t="s">
        <v>17</v>
      </c>
      <c r="F50" s="1188"/>
      <c r="G50" s="1188"/>
      <c r="H50" s="1188"/>
      <c r="I50" s="1188"/>
      <c r="J50" s="1189"/>
      <c r="K50" s="63">
        <v>406</v>
      </c>
      <c r="L50" s="64">
        <v>134</v>
      </c>
      <c r="M50" s="64">
        <v>100</v>
      </c>
      <c r="N50" s="64">
        <v>101</v>
      </c>
      <c r="O50" s="65">
        <v>99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2050</v>
      </c>
      <c r="L52" s="64">
        <v>2049</v>
      </c>
      <c r="M52" s="64">
        <v>2200</v>
      </c>
      <c r="N52" s="64">
        <v>2112</v>
      </c>
      <c r="O52" s="65">
        <v>2148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955</v>
      </c>
      <c r="L53" s="69">
        <v>637</v>
      </c>
      <c r="M53" s="69">
        <v>399</v>
      </c>
      <c r="N53" s="69">
        <v>472</v>
      </c>
      <c r="O53" s="70">
        <v>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23288</v>
      </c>
      <c r="J41" s="83">
        <v>23956</v>
      </c>
      <c r="K41" s="83">
        <v>24636</v>
      </c>
      <c r="L41" s="83">
        <v>25474</v>
      </c>
      <c r="M41" s="84">
        <v>26203</v>
      </c>
    </row>
    <row r="42" spans="2:13" ht="27.75" customHeight="1" x14ac:dyDescent="0.15">
      <c r="B42" s="1204"/>
      <c r="C42" s="1205"/>
      <c r="D42" s="85"/>
      <c r="E42" s="1210" t="s">
        <v>26</v>
      </c>
      <c r="F42" s="1210"/>
      <c r="G42" s="1210"/>
      <c r="H42" s="1211"/>
      <c r="I42" s="86">
        <v>145</v>
      </c>
      <c r="J42" s="87">
        <v>1038</v>
      </c>
      <c r="K42" s="87">
        <v>969</v>
      </c>
      <c r="L42" s="87">
        <v>912</v>
      </c>
      <c r="M42" s="88">
        <v>832</v>
      </c>
    </row>
    <row r="43" spans="2:13" ht="27.75" customHeight="1" x14ac:dyDescent="0.15">
      <c r="B43" s="1204"/>
      <c r="C43" s="1205"/>
      <c r="D43" s="85"/>
      <c r="E43" s="1210" t="s">
        <v>27</v>
      </c>
      <c r="F43" s="1210"/>
      <c r="G43" s="1210"/>
      <c r="H43" s="1211"/>
      <c r="I43" s="86">
        <v>4376</v>
      </c>
      <c r="J43" s="87">
        <v>4112</v>
      </c>
      <c r="K43" s="87">
        <v>3769</v>
      </c>
      <c r="L43" s="87">
        <v>3630</v>
      </c>
      <c r="M43" s="88">
        <v>3361</v>
      </c>
    </row>
    <row r="44" spans="2:13" ht="27.75" customHeight="1" x14ac:dyDescent="0.15">
      <c r="B44" s="1204"/>
      <c r="C44" s="1205"/>
      <c r="D44" s="85"/>
      <c r="E44" s="1210" t="s">
        <v>28</v>
      </c>
      <c r="F44" s="1210"/>
      <c r="G44" s="1210"/>
      <c r="H44" s="1211"/>
      <c r="I44" s="86">
        <v>0</v>
      </c>
      <c r="J44" s="87" t="s">
        <v>479</v>
      </c>
      <c r="K44" s="87" t="s">
        <v>479</v>
      </c>
      <c r="L44" s="87" t="s">
        <v>479</v>
      </c>
      <c r="M44" s="88" t="s">
        <v>479</v>
      </c>
    </row>
    <row r="45" spans="2:13" ht="27.75" customHeight="1" x14ac:dyDescent="0.15">
      <c r="B45" s="1204"/>
      <c r="C45" s="1205"/>
      <c r="D45" s="85"/>
      <c r="E45" s="1210" t="s">
        <v>29</v>
      </c>
      <c r="F45" s="1210"/>
      <c r="G45" s="1210"/>
      <c r="H45" s="1211"/>
      <c r="I45" s="86">
        <v>1918</v>
      </c>
      <c r="J45" s="87">
        <v>1341</v>
      </c>
      <c r="K45" s="87">
        <v>1155</v>
      </c>
      <c r="L45" s="87">
        <v>679</v>
      </c>
      <c r="M45" s="88">
        <v>723</v>
      </c>
    </row>
    <row r="46" spans="2:13" ht="27.75" customHeight="1" x14ac:dyDescent="0.15">
      <c r="B46" s="1204"/>
      <c r="C46" s="1205"/>
      <c r="D46" s="89"/>
      <c r="E46" s="1210" t="s">
        <v>30</v>
      </c>
      <c r="F46" s="1210"/>
      <c r="G46" s="1210"/>
      <c r="H46" s="1211"/>
      <c r="I46" s="86" t="s">
        <v>479</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3478</v>
      </c>
      <c r="J50" s="87">
        <v>3608</v>
      </c>
      <c r="K50" s="87">
        <v>3666</v>
      </c>
      <c r="L50" s="87">
        <v>3697</v>
      </c>
      <c r="M50" s="88">
        <v>3506</v>
      </c>
    </row>
    <row r="51" spans="2:13" ht="27.75" customHeight="1" x14ac:dyDescent="0.15">
      <c r="B51" s="1204"/>
      <c r="C51" s="1205"/>
      <c r="D51" s="85"/>
      <c r="E51" s="1210" t="s">
        <v>36</v>
      </c>
      <c r="F51" s="1210"/>
      <c r="G51" s="1210"/>
      <c r="H51" s="1211"/>
      <c r="I51" s="86">
        <v>2375</v>
      </c>
      <c r="J51" s="87">
        <v>2386</v>
      </c>
      <c r="K51" s="87">
        <v>2382</v>
      </c>
      <c r="L51" s="87">
        <v>2269</v>
      </c>
      <c r="M51" s="88">
        <v>2179</v>
      </c>
    </row>
    <row r="52" spans="2:13" ht="27.75" customHeight="1" x14ac:dyDescent="0.15">
      <c r="B52" s="1206"/>
      <c r="C52" s="1207"/>
      <c r="D52" s="85"/>
      <c r="E52" s="1210" t="s">
        <v>37</v>
      </c>
      <c r="F52" s="1210"/>
      <c r="G52" s="1210"/>
      <c r="H52" s="1211"/>
      <c r="I52" s="86">
        <v>17696</v>
      </c>
      <c r="J52" s="87">
        <v>17978</v>
      </c>
      <c r="K52" s="87">
        <v>18113</v>
      </c>
      <c r="L52" s="87">
        <v>18207</v>
      </c>
      <c r="M52" s="88">
        <v>18108</v>
      </c>
    </row>
    <row r="53" spans="2:13" ht="27.75" customHeight="1" thickBot="1" x14ac:dyDescent="0.2">
      <c r="B53" s="1217" t="s">
        <v>21</v>
      </c>
      <c r="C53" s="1218"/>
      <c r="D53" s="92"/>
      <c r="E53" s="1219" t="s">
        <v>38</v>
      </c>
      <c r="F53" s="1219"/>
      <c r="G53" s="1219"/>
      <c r="H53" s="1220"/>
      <c r="I53" s="93">
        <v>6179</v>
      </c>
      <c r="J53" s="94">
        <v>6474</v>
      </c>
      <c r="K53" s="94">
        <v>6368</v>
      </c>
      <c r="L53" s="94">
        <v>6522</v>
      </c>
      <c r="M53" s="95">
        <v>7326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57" t="s">
        <v>556</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550</v>
      </c>
      <c r="H51" s="1248"/>
      <c r="I51" s="1253" t="s">
        <v>551</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557</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552</v>
      </c>
      <c r="H55" s="1228"/>
      <c r="I55" s="1233" t="s">
        <v>551</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557</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550</v>
      </c>
      <c r="H73" s="1248"/>
      <c r="I73" s="1253" t="s">
        <v>551</v>
      </c>
      <c r="J73" s="1253"/>
      <c r="K73" s="1234">
        <v>56</v>
      </c>
      <c r="L73" s="1234">
        <v>57.9</v>
      </c>
      <c r="M73" s="1221">
        <v>56.8</v>
      </c>
      <c r="N73" s="1221">
        <v>56.7</v>
      </c>
      <c r="O73" s="1221">
        <v>64.400000000000006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555</v>
      </c>
      <c r="J75" s="1233"/>
      <c r="K75" s="1225">
        <v>7.4</v>
      </c>
      <c r="L75" s="1225">
        <v>6.9</v>
      </c>
      <c r="M75" s="1225">
        <v>5.9</v>
      </c>
      <c r="N75" s="1225">
        <v>4.4000000000000004</v>
      </c>
      <c r="O75" s="1225">
        <v>4.0999999999999996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552</v>
      </c>
      <c r="H77" s="1228"/>
      <c r="I77" s="1233" t="s">
        <v>551</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555</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51715</v>
      </c>
      <c r="E3" s="118"/>
      <c r="F3" s="119">
        <v>50880</v>
      </c>
      <c r="G3" s="120"/>
      <c r="H3" s="121"/>
    </row>
    <row r="4" spans="1:8" x14ac:dyDescent="0.15">
      <c r="A4" s="122"/>
      <c r="B4" s="123"/>
      <c r="C4" s="124"/>
      <c r="D4" s="125">
        <v>31346</v>
      </c>
      <c r="E4" s="126"/>
      <c r="F4" s="127">
        <v>26879</v>
      </c>
      <c r="G4" s="128"/>
      <c r="H4" s="129"/>
    </row>
    <row r="5" spans="1:8" x14ac:dyDescent="0.15">
      <c r="A5" s="110" t="s">
        <v>513</v>
      </c>
      <c r="B5" s="115"/>
      <c r="C5" s="116"/>
      <c r="D5" s="117">
        <v>42978</v>
      </c>
      <c r="E5" s="118"/>
      <c r="F5" s="119">
        <v>63956</v>
      </c>
      <c r="G5" s="120"/>
      <c r="H5" s="121"/>
    </row>
    <row r="6" spans="1:8" x14ac:dyDescent="0.15">
      <c r="A6" s="122"/>
      <c r="B6" s="123"/>
      <c r="C6" s="124"/>
      <c r="D6" s="125">
        <v>22574</v>
      </c>
      <c r="E6" s="126"/>
      <c r="F6" s="127">
        <v>29239</v>
      </c>
      <c r="G6" s="128"/>
      <c r="H6" s="129"/>
    </row>
    <row r="7" spans="1:8" x14ac:dyDescent="0.15">
      <c r="A7" s="110" t="s">
        <v>514</v>
      </c>
      <c r="B7" s="115"/>
      <c r="C7" s="116"/>
      <c r="D7" s="117">
        <v>47333</v>
      </c>
      <c r="E7" s="118"/>
      <c r="F7" s="119">
        <v>66255</v>
      </c>
      <c r="G7" s="120"/>
      <c r="H7" s="121"/>
    </row>
    <row r="8" spans="1:8" x14ac:dyDescent="0.15">
      <c r="A8" s="122"/>
      <c r="B8" s="123"/>
      <c r="C8" s="124"/>
      <c r="D8" s="125">
        <v>18354</v>
      </c>
      <c r="E8" s="126"/>
      <c r="F8" s="127">
        <v>31822</v>
      </c>
      <c r="G8" s="128"/>
      <c r="H8" s="129"/>
    </row>
    <row r="9" spans="1:8" x14ac:dyDescent="0.15">
      <c r="A9" s="110" t="s">
        <v>515</v>
      </c>
      <c r="B9" s="115"/>
      <c r="C9" s="116"/>
      <c r="D9" s="117">
        <v>64333</v>
      </c>
      <c r="E9" s="118"/>
      <c r="F9" s="119">
        <v>47278</v>
      </c>
      <c r="G9" s="120"/>
      <c r="H9" s="121"/>
    </row>
    <row r="10" spans="1:8" x14ac:dyDescent="0.15">
      <c r="A10" s="122"/>
      <c r="B10" s="123"/>
      <c r="C10" s="124"/>
      <c r="D10" s="125">
        <v>22897</v>
      </c>
      <c r="E10" s="126"/>
      <c r="F10" s="127">
        <v>24096</v>
      </c>
      <c r="G10" s="128"/>
      <c r="H10" s="129"/>
    </row>
    <row r="11" spans="1:8" x14ac:dyDescent="0.15">
      <c r="A11" s="110" t="s">
        <v>516</v>
      </c>
      <c r="B11" s="115"/>
      <c r="C11" s="116"/>
      <c r="D11" s="117">
        <v>65792</v>
      </c>
      <c r="E11" s="118"/>
      <c r="F11" s="119">
        <v>44504</v>
      </c>
      <c r="G11" s="120"/>
      <c r="H11" s="121"/>
    </row>
    <row r="12" spans="1:8" x14ac:dyDescent="0.15">
      <c r="A12" s="122"/>
      <c r="B12" s="123"/>
      <c r="C12" s="130"/>
      <c r="D12" s="125">
        <v>14539</v>
      </c>
      <c r="E12" s="126"/>
      <c r="F12" s="127">
        <v>25876</v>
      </c>
      <c r="G12" s="128"/>
      <c r="H12" s="129"/>
    </row>
    <row r="13" spans="1:8" x14ac:dyDescent="0.15">
      <c r="A13" s="110"/>
      <c r="B13" s="115"/>
      <c r="C13" s="131"/>
      <c r="D13" s="132">
        <v>54430</v>
      </c>
      <c r="E13" s="133"/>
      <c r="F13" s="134">
        <v>54575</v>
      </c>
      <c r="G13" s="135"/>
      <c r="H13" s="121"/>
    </row>
    <row r="14" spans="1:8" x14ac:dyDescent="0.15">
      <c r="A14" s="122"/>
      <c r="B14" s="123"/>
      <c r="C14" s="124"/>
      <c r="D14" s="125">
        <v>21942</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2.56</v>
      </c>
      <c r="C19" s="136">
        <f>ROUND(VALUE(SUBSTITUTE(実質収支比率等に係る経年分析!G$48,"▲","-")),2)</f>
        <v>2.56</v>
      </c>
      <c r="D19" s="136">
        <f>ROUND(VALUE(SUBSTITUTE(実質収支比率等に係る経年分析!H$48,"▲","-")),2)</f>
        <v>2.87</v>
      </c>
      <c r="E19" s="136">
        <f>ROUND(VALUE(SUBSTITUTE(実質収支比率等に係る経年分析!I$48,"▲","-")),2)</f>
        <v>2.84</v>
      </c>
      <c r="F19" s="136">
        <f>ROUND(VALUE(SUBSTITUTE(実質収支比率等に係る経年分析!J$48,"▲","-")),2)</f>
        <v>2.67</v>
      </c>
    </row>
    <row r="20" spans="1:11" x14ac:dyDescent="0.15">
      <c r="A20" s="136" t="s">
        <v>43</v>
      </c>
      <c r="B20" s="136">
        <f>ROUND(VALUE(SUBSTITUTE(実質収支比率等に係る経年分析!F$47,"▲","-")),2)</f>
        <v>3.39</v>
      </c>
      <c r="C20" s="136">
        <f>ROUND(VALUE(SUBSTITUTE(実質収支比率等に係る経年分析!G$47,"▲","-")),2)</f>
        <v>4.17</v>
      </c>
      <c r="D20" s="136">
        <f>ROUND(VALUE(SUBSTITUTE(実質収支比率等に係る経年分析!H$47,"▲","-")),2)</f>
        <v>4.7699999999999996</v>
      </c>
      <c r="E20" s="136">
        <f>ROUND(VALUE(SUBSTITUTE(実質収支比率等に係る経年分析!I$47,"▲","-")),2)</f>
        <v>6.1</v>
      </c>
      <c r="F20" s="136">
        <f>ROUND(VALUE(SUBSTITUTE(実質収支比率等に係る経年分析!J$47,"▲","-")),2)</f>
        <v>6.53</v>
      </c>
    </row>
    <row r="21" spans="1:11" x14ac:dyDescent="0.15">
      <c r="A21" s="136" t="s">
        <v>44</v>
      </c>
      <c r="B21" s="136">
        <f>IF(ISNUMBER(VALUE(SUBSTITUTE(実質収支比率等に係る経年分析!F$49,"▲","-"))),ROUND(VALUE(SUBSTITUTE(実質収支比率等に係る経年分析!F$49,"▲","-")),2),NA())</f>
        <v>-0.97</v>
      </c>
      <c r="C21" s="136">
        <f>IF(ISNUMBER(VALUE(SUBSTITUTE(実質収支比率等に係る経年分析!G$49,"▲","-"))),ROUND(VALUE(SUBSTITUTE(実質収支比率等に係る経年分析!G$49,"▲","-")),2),NA())</f>
        <v>0.86</v>
      </c>
      <c r="D21" s="136">
        <f>IF(ISNUMBER(VALUE(SUBSTITUTE(実質収支比率等に係る経年分析!H$49,"▲","-"))),ROUND(VALUE(SUBSTITUTE(実質収支比率等に係る経年分析!H$49,"▲","-")),2),NA())</f>
        <v>0.96</v>
      </c>
      <c r="E21" s="136">
        <f>IF(ISNUMBER(VALUE(SUBSTITUTE(実質収支比率等に係る経年分析!I$49,"▲","-"))),ROUND(VALUE(SUBSTITUTE(実質収支比率等に係る経年分析!I$49,"▲","-")),2),NA())</f>
        <v>1.4</v>
      </c>
      <c r="F21" s="136">
        <f>IF(ISNUMBER(VALUE(SUBSTITUTE(実質収支比率等に係る経年分析!J$49,"▲","-"))),ROUND(VALUE(SUBSTITUTE(実質収支比率等に係る経年分析!J$49,"▲","-")),2),NA())</f>
        <v>0.19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霊園事業特別会計</v>
      </c>
      <c r="B31" s="137">
        <f>IF(ROUND(VALUE(SUBSTITUTE(連結実質赤字比率に係る赤字・黒字の構成分析!F$39,"▲", "-")), 2) &lt; 0, ABS(ROUND(VALUE(SUBSTITUTE(連結実質赤字比率に係る赤字・黒字の構成分析!F$39,"▲", "-")), 2)), NA())</f>
        <v>0.01</v>
      </c>
      <c r="C31" s="137" t="e">
        <f>IF(ROUND(VALUE(SUBSTITUTE(連結実質赤字比率に係る赤字・黒字の構成分析!F$39,"▲", "-")), 2) &gt;= 0, ABS(ROUND(VALUE(SUBSTITUTE(連結実質赤字比率に係る赤字・黒字の構成分析!F$39,"▲", "-")), 2)), NA())</f>
        <v>#N/A</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0.56999999999999995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0.65</v>
      </c>
    </row>
    <row r="34" spans="1:16" x14ac:dyDescent="0.15">
      <c r="A34" s="137" t="str">
        <f>IF(連結実質赤字比率に係る赤字・黒字の構成分析!C$36="",NA(),連結実質赤字比率に係る赤字・黒字の構成分析!C$36)</f>
        <v>介護保険特別会計</v>
      </c>
      <c r="B34" s="137">
        <f>IF(ROUND(VALUE(SUBSTITUTE(連結実質赤字比率に係る赤字・黒字の構成分析!F$36,"▲", "-")), 2) &lt; 0, ABS(ROUND(VALUE(SUBSTITUTE(連結実質赤字比率に係る赤字・黒字の構成分析!F$36,"▲", "-")), 2)), NA())</f>
        <v>0.14000000000000001</v>
      </c>
      <c r="C34" s="137" t="e">
        <f>IF(ROUND(VALUE(SUBSTITUTE(連結実質赤字比率に係る赤字・黒字の構成分析!F$36,"▲", "-")), 2) &gt;= 0, ABS(ROUND(VALUE(SUBSTITUTE(連結実質赤字比率に係る赤字・黒字の構成分析!F$36,"▲", "-")), 2)), NA())</f>
        <v>#N/A</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2.5499999999999998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11.66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2050</v>
      </c>
      <c r="E42" s="138"/>
      <c r="F42" s="138"/>
      <c r="G42" s="138">
        <f>'実質公債費比率（分子）の構造'!L$52</f>
        <v>2049</v>
      </c>
      <c r="H42" s="138"/>
      <c r="I42" s="138"/>
      <c r="J42" s="138">
        <f>'実質公債費比率（分子）の構造'!M$52</f>
        <v>2200</v>
      </c>
      <c r="K42" s="138"/>
      <c r="L42" s="138"/>
      <c r="M42" s="138">
        <f>'実質公債費比率（分子）の構造'!N$52</f>
        <v>2112</v>
      </c>
      <c r="N42" s="138"/>
      <c r="O42" s="138"/>
      <c r="P42" s="138">
        <f>'実質公債費比率（分子）の構造'!O$52</f>
        <v>2148</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406</v>
      </c>
      <c r="C44" s="138"/>
      <c r="D44" s="138"/>
      <c r="E44" s="138">
        <f>'実質公債費比率（分子）の構造'!L$50</f>
        <v>134</v>
      </c>
      <c r="F44" s="138"/>
      <c r="G44" s="138"/>
      <c r="H44" s="138">
        <f>'実質公債費比率（分子）の構造'!M$50</f>
        <v>100</v>
      </c>
      <c r="I44" s="138"/>
      <c r="J44" s="138"/>
      <c r="K44" s="138">
        <f>'実質公債費比率（分子）の構造'!N$50</f>
        <v>101</v>
      </c>
      <c r="L44" s="138"/>
      <c r="M44" s="138"/>
      <c r="N44" s="138">
        <f>'実質公債費比率（分子）の構造'!O$50</f>
        <v>99</v>
      </c>
      <c r="O44" s="138"/>
      <c r="P44" s="138"/>
    </row>
    <row r="45" spans="1:16" x14ac:dyDescent="0.15">
      <c r="A45" s="138" t="s">
        <v>54</v>
      </c>
      <c r="B45" s="138">
        <f>'実質公債費比率（分子）の構造'!K$49</f>
        <v>0</v>
      </c>
      <c r="C45" s="138"/>
      <c r="D45" s="138"/>
      <c r="E45" s="138">
        <f>'実質公債費比率（分子）の構造'!L$49</f>
        <v>0</v>
      </c>
      <c r="F45" s="138"/>
      <c r="G45" s="138"/>
      <c r="H45" s="138" t="str">
        <f>'実質公債費比率（分子）の構造'!M$49</f>
        <v>-</v>
      </c>
      <c r="I45" s="138"/>
      <c r="J45" s="138"/>
      <c r="K45" s="138">
        <f>'実質公債費比率（分子）の構造'!N$49</f>
        <v>8</v>
      </c>
      <c r="L45" s="138"/>
      <c r="M45" s="138"/>
      <c r="N45" s="138">
        <f>'実質公債費比率（分子）の構造'!O$49</f>
        <v>30</v>
      </c>
      <c r="O45" s="138"/>
      <c r="P45" s="138"/>
    </row>
    <row r="46" spans="1:16" x14ac:dyDescent="0.15">
      <c r="A46" s="138" t="s">
        <v>55</v>
      </c>
      <c r="B46" s="138">
        <f>'実質公債費比率（分子）の構造'!K$48</f>
        <v>345</v>
      </c>
      <c r="C46" s="138"/>
      <c r="D46" s="138"/>
      <c r="E46" s="138">
        <f>'実質公債費比率（分子）の構造'!L$48</f>
        <v>356</v>
      </c>
      <c r="F46" s="138"/>
      <c r="G46" s="138"/>
      <c r="H46" s="138">
        <f>'実質公債費比率（分子）の構造'!M$48</f>
        <v>280</v>
      </c>
      <c r="I46" s="138"/>
      <c r="J46" s="138"/>
      <c r="K46" s="138">
        <f>'実質公債費比率（分子）の構造'!N$48</f>
        <v>323</v>
      </c>
      <c r="L46" s="138"/>
      <c r="M46" s="138"/>
      <c r="N46" s="138">
        <f>'実質公債費比率（分子）の構造'!O$48</f>
        <v>323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2254</v>
      </c>
      <c r="C49" s="138"/>
      <c r="D49" s="138"/>
      <c r="E49" s="138">
        <f>'実質公債費比率（分子）の構造'!L$45</f>
        <v>2196</v>
      </c>
      <c r="F49" s="138"/>
      <c r="G49" s="138"/>
      <c r="H49" s="138">
        <f>'実質公債費比率（分子）の構造'!M$45</f>
        <v>2219</v>
      </c>
      <c r="I49" s="138"/>
      <c r="J49" s="138"/>
      <c r="K49" s="138">
        <f>'実質公債費比率（分子）の構造'!N$45</f>
        <v>2152</v>
      </c>
      <c r="L49" s="138"/>
      <c r="M49" s="138"/>
      <c r="N49" s="138">
        <f>'実質公債費比率（分子）の構造'!O$45</f>
        <v>2262</v>
      </c>
      <c r="O49" s="138"/>
      <c r="P49" s="138"/>
    </row>
    <row r="50" spans="1:16" x14ac:dyDescent="0.15">
      <c r="A50" s="138" t="s">
        <v>59</v>
      </c>
      <c r="B50" s="138" t="e">
        <f>NA()</f>
        <v>#N/A</v>
      </c>
      <c r="C50" s="138">
        <f>IF(ISNUMBER('実質公債費比率（分子）の構造'!K$53),'実質公債費比率（分子）の構造'!K$53,NA())</f>
        <v>955</v>
      </c>
      <c r="D50" s="138" t="e">
        <f>NA()</f>
        <v>#N/A</v>
      </c>
      <c r="E50" s="138" t="e">
        <f>NA()</f>
        <v>#N/A</v>
      </c>
      <c r="F50" s="138">
        <f>IF(ISNUMBER('実質公債費比率（分子）の構造'!L$53),'実質公債費比率（分子）の構造'!L$53,NA())</f>
        <v>637</v>
      </c>
      <c r="G50" s="138" t="e">
        <f>NA()</f>
        <v>#N/A</v>
      </c>
      <c r="H50" s="138" t="e">
        <f>NA()</f>
        <v>#N/A</v>
      </c>
      <c r="I50" s="138">
        <f>IF(ISNUMBER('実質公債費比率（分子）の構造'!M$53),'実質公債費比率（分子）の構造'!M$53,NA())</f>
        <v>399</v>
      </c>
      <c r="J50" s="138" t="e">
        <f>NA()</f>
        <v>#N/A</v>
      </c>
      <c r="K50" s="138" t="e">
        <f>NA()</f>
        <v>#N/A</v>
      </c>
      <c r="L50" s="138">
        <f>IF(ISNUMBER('実質公債費比率（分子）の構造'!N$53),'実質公債費比率（分子）の構造'!N$53,NA())</f>
        <v>472</v>
      </c>
      <c r="M50" s="138" t="e">
        <f>NA()</f>
        <v>#N/A</v>
      </c>
      <c r="N50" s="138" t="e">
        <f>NA()</f>
        <v>#N/A</v>
      </c>
      <c r="O50" s="138">
        <f>IF(ISNUMBER('実質公債費比率（分子）の構造'!O$53),'実質公債費比率（分子）の構造'!O$53,NA())</f>
        <v>566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17696</v>
      </c>
      <c r="E56" s="137"/>
      <c r="F56" s="137"/>
      <c r="G56" s="137">
        <f>'将来負担比率（分子）の構造'!J$52</f>
        <v>17978</v>
      </c>
      <c r="H56" s="137"/>
      <c r="I56" s="137"/>
      <c r="J56" s="137">
        <f>'将来負担比率（分子）の構造'!K$52</f>
        <v>18113</v>
      </c>
      <c r="K56" s="137"/>
      <c r="L56" s="137"/>
      <c r="M56" s="137">
        <f>'将来負担比率（分子）の構造'!L$52</f>
        <v>18207</v>
      </c>
      <c r="N56" s="137"/>
      <c r="O56" s="137"/>
      <c r="P56" s="137">
        <f>'将来負担比率（分子）の構造'!M$52</f>
        <v>18108</v>
      </c>
    </row>
    <row r="57" spans="1:16" x14ac:dyDescent="0.15">
      <c r="A57" s="137" t="s">
        <v>36</v>
      </c>
      <c r="B57" s="137"/>
      <c r="C57" s="137"/>
      <c r="D57" s="137">
        <f>'将来負担比率（分子）の構造'!I$51</f>
        <v>2375</v>
      </c>
      <c r="E57" s="137"/>
      <c r="F57" s="137"/>
      <c r="G57" s="137">
        <f>'将来負担比率（分子）の構造'!J$51</f>
        <v>2386</v>
      </c>
      <c r="H57" s="137"/>
      <c r="I57" s="137"/>
      <c r="J57" s="137">
        <f>'将来負担比率（分子）の構造'!K$51</f>
        <v>2382</v>
      </c>
      <c r="K57" s="137"/>
      <c r="L57" s="137"/>
      <c r="M57" s="137">
        <f>'将来負担比率（分子）の構造'!L$51</f>
        <v>2269</v>
      </c>
      <c r="N57" s="137"/>
      <c r="O57" s="137"/>
      <c r="P57" s="137">
        <f>'将来負担比率（分子）の構造'!M$51</f>
        <v>2179</v>
      </c>
    </row>
    <row r="58" spans="1:16" x14ac:dyDescent="0.15">
      <c r="A58" s="137" t="s">
        <v>35</v>
      </c>
      <c r="B58" s="137"/>
      <c r="C58" s="137"/>
      <c r="D58" s="137">
        <f>'将来負担比率（分子）の構造'!I$50</f>
        <v>3478</v>
      </c>
      <c r="E58" s="137"/>
      <c r="F58" s="137"/>
      <c r="G58" s="137">
        <f>'将来負担比率（分子）の構造'!J$50</f>
        <v>3608</v>
      </c>
      <c r="H58" s="137"/>
      <c r="I58" s="137"/>
      <c r="J58" s="137">
        <f>'将来負担比率（分子）の構造'!K$50</f>
        <v>3666</v>
      </c>
      <c r="K58" s="137"/>
      <c r="L58" s="137"/>
      <c r="M58" s="137">
        <f>'将来負担比率（分子）の構造'!L$50</f>
        <v>3697</v>
      </c>
      <c r="N58" s="137"/>
      <c r="O58" s="137"/>
      <c r="P58" s="137">
        <f>'将来負担比率（分子）の構造'!M$50</f>
        <v>3506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1918</v>
      </c>
      <c r="C62" s="137"/>
      <c r="D62" s="137"/>
      <c r="E62" s="137">
        <f>'将来負担比率（分子）の構造'!J$45</f>
        <v>1341</v>
      </c>
      <c r="F62" s="137"/>
      <c r="G62" s="137"/>
      <c r="H62" s="137">
        <f>'将来負担比率（分子）の構造'!K$45</f>
        <v>1155</v>
      </c>
      <c r="I62" s="137"/>
      <c r="J62" s="137"/>
      <c r="K62" s="137">
        <f>'将来負担比率（分子）の構造'!L$45</f>
        <v>679</v>
      </c>
      <c r="L62" s="137"/>
      <c r="M62" s="137"/>
      <c r="N62" s="137">
        <f>'将来負担比率（分子）の構造'!M$45</f>
        <v>723</v>
      </c>
      <c r="O62" s="137"/>
      <c r="P62" s="137"/>
    </row>
    <row r="63" spans="1:16" x14ac:dyDescent="0.15">
      <c r="A63" s="137" t="s">
        <v>28</v>
      </c>
      <c r="B63" s="137">
        <f>'将来負担比率（分子）の構造'!I$44</f>
        <v>0</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4376</v>
      </c>
      <c r="C64" s="137"/>
      <c r="D64" s="137"/>
      <c r="E64" s="137">
        <f>'将来負担比率（分子）の構造'!J$43</f>
        <v>4112</v>
      </c>
      <c r="F64" s="137"/>
      <c r="G64" s="137"/>
      <c r="H64" s="137">
        <f>'将来負担比率（分子）の構造'!K$43</f>
        <v>3769</v>
      </c>
      <c r="I64" s="137"/>
      <c r="J64" s="137"/>
      <c r="K64" s="137">
        <f>'将来負担比率（分子）の構造'!L$43</f>
        <v>3630</v>
      </c>
      <c r="L64" s="137"/>
      <c r="M64" s="137"/>
      <c r="N64" s="137">
        <f>'将来負担比率（分子）の構造'!M$43</f>
        <v>3361</v>
      </c>
      <c r="O64" s="137"/>
      <c r="P64" s="137"/>
    </row>
    <row r="65" spans="1:16" x14ac:dyDescent="0.15">
      <c r="A65" s="137" t="s">
        <v>26</v>
      </c>
      <c r="B65" s="137">
        <f>'将来負担比率（分子）の構造'!I$42</f>
        <v>145</v>
      </c>
      <c r="C65" s="137"/>
      <c r="D65" s="137"/>
      <c r="E65" s="137">
        <f>'将来負担比率（分子）の構造'!J$42</f>
        <v>1038</v>
      </c>
      <c r="F65" s="137"/>
      <c r="G65" s="137"/>
      <c r="H65" s="137">
        <f>'将来負担比率（分子）の構造'!K$42</f>
        <v>969</v>
      </c>
      <c r="I65" s="137"/>
      <c r="J65" s="137"/>
      <c r="K65" s="137">
        <f>'将来負担比率（分子）の構造'!L$42</f>
        <v>912</v>
      </c>
      <c r="L65" s="137"/>
      <c r="M65" s="137"/>
      <c r="N65" s="137">
        <f>'将来負担比率（分子）の構造'!M$42</f>
        <v>832</v>
      </c>
      <c r="O65" s="137"/>
      <c r="P65" s="137"/>
    </row>
    <row r="66" spans="1:16" x14ac:dyDescent="0.15">
      <c r="A66" s="137" t="s">
        <v>25</v>
      </c>
      <c r="B66" s="137">
        <f>'将来負担比率（分子）の構造'!I$41</f>
        <v>23288</v>
      </c>
      <c r="C66" s="137"/>
      <c r="D66" s="137"/>
      <c r="E66" s="137">
        <f>'将来負担比率（分子）の構造'!J$41</f>
        <v>23956</v>
      </c>
      <c r="F66" s="137"/>
      <c r="G66" s="137"/>
      <c r="H66" s="137">
        <f>'将来負担比率（分子）の構造'!K$41</f>
        <v>24636</v>
      </c>
      <c r="I66" s="137"/>
      <c r="J66" s="137"/>
      <c r="K66" s="137">
        <f>'将来負担比率（分子）の構造'!L$41</f>
        <v>25474</v>
      </c>
      <c r="L66" s="137"/>
      <c r="M66" s="137"/>
      <c r="N66" s="137">
        <f>'将来負担比率（分子）の構造'!M$41</f>
        <v>26203</v>
      </c>
      <c r="O66" s="137"/>
      <c r="P66" s="137"/>
    </row>
    <row r="67" spans="1:16" x14ac:dyDescent="0.15">
      <c r="A67" s="137" t="s">
        <v>63</v>
      </c>
      <c r="B67" s="137" t="e">
        <f>NA()</f>
        <v>#N/A</v>
      </c>
      <c r="C67" s="137">
        <f>IF(ISNUMBER('将来負担比率（分子）の構造'!I$53), IF('将来負担比率（分子）の構造'!I$53 &lt; 0, 0, '将来負担比率（分子）の構造'!I$53), NA())</f>
        <v>6179</v>
      </c>
      <c r="D67" s="137" t="e">
        <f>NA()</f>
        <v>#N/A</v>
      </c>
      <c r="E67" s="137" t="e">
        <f>NA()</f>
        <v>#N/A</v>
      </c>
      <c r="F67" s="137">
        <f>IF(ISNUMBER('将来負担比率（分子）の構造'!J$53), IF('将来負担比率（分子）の構造'!J$53 &lt; 0, 0, '将来負担比率（分子）の構造'!J$53), NA())</f>
        <v>6474</v>
      </c>
      <c r="G67" s="137" t="e">
        <f>NA()</f>
        <v>#N/A</v>
      </c>
      <c r="H67" s="137" t="e">
        <f>NA()</f>
        <v>#N/A</v>
      </c>
      <c r="I67" s="137">
        <f>IF(ISNUMBER('将来負担比率（分子）の構造'!K$53), IF('将来負担比率（分子）の構造'!K$53 &lt; 0, 0, '将来負担比率（分子）の構造'!K$53), NA())</f>
        <v>6368</v>
      </c>
      <c r="J67" s="137" t="e">
        <f>NA()</f>
        <v>#N/A</v>
      </c>
      <c r="K67" s="137" t="e">
        <f>NA()</f>
        <v>#N/A</v>
      </c>
      <c r="L67" s="137">
        <f>IF(ISNUMBER('将来負担比率（分子）の構造'!L$53), IF('将来負担比率（分子）の構造'!L$53 &lt; 0, 0, '将来負担比率（分子）の構造'!L$53), NA())</f>
        <v>6522</v>
      </c>
      <c r="M67" s="137" t="e">
        <f>NA()</f>
        <v>#N/A</v>
      </c>
      <c r="N67" s="137" t="e">
        <f>NA()</f>
        <v>#N/A</v>
      </c>
      <c r="O67" s="137">
        <f>IF(ISNUMBER('将来負担比率（分子）の構造'!M$53), IF('将来負担比率（分子）の構造'!M$53 &lt; 0, 0, '将来負担比率（分子）の構造'!M$53), NA())</f>
        <v>7326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7818227</v>
      </c>
      <c r="S5" s="615"/>
      <c r="T5" s="615"/>
      <c r="U5" s="615"/>
      <c r="V5" s="615"/>
      <c r="W5" s="615"/>
      <c r="X5" s="615"/>
      <c r="Y5" s="616"/>
      <c r="Z5" s="617">
        <v>32.1</v>
      </c>
      <c r="AA5" s="617"/>
      <c r="AB5" s="617"/>
      <c r="AC5" s="617"/>
      <c r="AD5" s="618">
        <v>7243609</v>
      </c>
      <c r="AE5" s="618"/>
      <c r="AF5" s="618"/>
      <c r="AG5" s="618"/>
      <c r="AH5" s="618"/>
      <c r="AI5" s="618"/>
      <c r="AJ5" s="618"/>
      <c r="AK5" s="618"/>
      <c r="AL5" s="619">
        <v>58.3</v>
      </c>
      <c r="AM5" s="620"/>
      <c r="AN5" s="620"/>
      <c r="AO5" s="621"/>
      <c r="AP5" s="611" t="s">
        <v>210</v>
      </c>
      <c r="AQ5" s="612"/>
      <c r="AR5" s="612"/>
      <c r="AS5" s="612"/>
      <c r="AT5" s="612"/>
      <c r="AU5" s="612"/>
      <c r="AV5" s="612"/>
      <c r="AW5" s="612"/>
      <c r="AX5" s="612"/>
      <c r="AY5" s="612"/>
      <c r="AZ5" s="612"/>
      <c r="BA5" s="612"/>
      <c r="BB5" s="612"/>
      <c r="BC5" s="612"/>
      <c r="BD5" s="612"/>
      <c r="BE5" s="612"/>
      <c r="BF5" s="613"/>
      <c r="BG5" s="625">
        <v>7214142</v>
      </c>
      <c r="BH5" s="626"/>
      <c r="BI5" s="626"/>
      <c r="BJ5" s="626"/>
      <c r="BK5" s="626"/>
      <c r="BL5" s="626"/>
      <c r="BM5" s="626"/>
      <c r="BN5" s="627"/>
      <c r="BO5" s="628">
        <v>92.3</v>
      </c>
      <c r="BP5" s="628"/>
      <c r="BQ5" s="628"/>
      <c r="BR5" s="628"/>
      <c r="BS5" s="629">
        <v>137809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212460</v>
      </c>
      <c r="S6" s="626"/>
      <c r="T6" s="626"/>
      <c r="U6" s="626"/>
      <c r="V6" s="626"/>
      <c r="W6" s="626"/>
      <c r="X6" s="626"/>
      <c r="Y6" s="627"/>
      <c r="Z6" s="628">
        <v>0.9</v>
      </c>
      <c r="AA6" s="628"/>
      <c r="AB6" s="628"/>
      <c r="AC6" s="628"/>
      <c r="AD6" s="629">
        <v>212460</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7214142</v>
      </c>
      <c r="BH6" s="626"/>
      <c r="BI6" s="626"/>
      <c r="BJ6" s="626"/>
      <c r="BK6" s="626"/>
      <c r="BL6" s="626"/>
      <c r="BM6" s="626"/>
      <c r="BN6" s="627"/>
      <c r="BO6" s="628">
        <v>92.3</v>
      </c>
      <c r="BP6" s="628"/>
      <c r="BQ6" s="628"/>
      <c r="BR6" s="628"/>
      <c r="BS6" s="629">
        <v>137809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227748</v>
      </c>
      <c r="CS6" s="626"/>
      <c r="CT6" s="626"/>
      <c r="CU6" s="626"/>
      <c r="CV6" s="626"/>
      <c r="CW6" s="626"/>
      <c r="CX6" s="626"/>
      <c r="CY6" s="627"/>
      <c r="CZ6" s="628">
        <v>1</v>
      </c>
      <c r="DA6" s="628"/>
      <c r="DB6" s="628"/>
      <c r="DC6" s="628"/>
      <c r="DD6" s="634" t="s">
        <v>217</v>
      </c>
      <c r="DE6" s="626"/>
      <c r="DF6" s="626"/>
      <c r="DG6" s="626"/>
      <c r="DH6" s="626"/>
      <c r="DI6" s="626"/>
      <c r="DJ6" s="626"/>
      <c r="DK6" s="626"/>
      <c r="DL6" s="626"/>
      <c r="DM6" s="626"/>
      <c r="DN6" s="626"/>
      <c r="DO6" s="626"/>
      <c r="DP6" s="627"/>
      <c r="DQ6" s="634">
        <v>227748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6681</v>
      </c>
      <c r="S7" s="626"/>
      <c r="T7" s="626"/>
      <c r="U7" s="626"/>
      <c r="V7" s="626"/>
      <c r="W7" s="626"/>
      <c r="X7" s="626"/>
      <c r="Y7" s="627"/>
      <c r="Z7" s="628">
        <v>0</v>
      </c>
      <c r="AA7" s="628"/>
      <c r="AB7" s="628"/>
      <c r="AC7" s="628"/>
      <c r="AD7" s="629">
        <v>6681</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3242172</v>
      </c>
      <c r="BH7" s="626"/>
      <c r="BI7" s="626"/>
      <c r="BJ7" s="626"/>
      <c r="BK7" s="626"/>
      <c r="BL7" s="626"/>
      <c r="BM7" s="626"/>
      <c r="BN7" s="627"/>
      <c r="BO7" s="628">
        <v>41.5</v>
      </c>
      <c r="BP7" s="628"/>
      <c r="BQ7" s="628"/>
      <c r="BR7" s="628"/>
      <c r="BS7" s="629">
        <v>137809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3775623</v>
      </c>
      <c r="CS7" s="626"/>
      <c r="CT7" s="626"/>
      <c r="CU7" s="626"/>
      <c r="CV7" s="626"/>
      <c r="CW7" s="626"/>
      <c r="CX7" s="626"/>
      <c r="CY7" s="627"/>
      <c r="CZ7" s="628">
        <v>15.7</v>
      </c>
      <c r="DA7" s="628"/>
      <c r="DB7" s="628"/>
      <c r="DC7" s="628"/>
      <c r="DD7" s="634">
        <v>1589195</v>
      </c>
      <c r="DE7" s="626"/>
      <c r="DF7" s="626"/>
      <c r="DG7" s="626"/>
      <c r="DH7" s="626"/>
      <c r="DI7" s="626"/>
      <c r="DJ7" s="626"/>
      <c r="DK7" s="626"/>
      <c r="DL7" s="626"/>
      <c r="DM7" s="626"/>
      <c r="DN7" s="626"/>
      <c r="DO7" s="626"/>
      <c r="DP7" s="627"/>
      <c r="DQ7" s="634">
        <v>2029545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12397</v>
      </c>
      <c r="S8" s="626"/>
      <c r="T8" s="626"/>
      <c r="U8" s="626"/>
      <c r="V8" s="626"/>
      <c r="W8" s="626"/>
      <c r="X8" s="626"/>
      <c r="Y8" s="627"/>
      <c r="Z8" s="628">
        <v>0.1</v>
      </c>
      <c r="AA8" s="628"/>
      <c r="AB8" s="628"/>
      <c r="AC8" s="628"/>
      <c r="AD8" s="629">
        <v>12397</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81189</v>
      </c>
      <c r="BH8" s="626"/>
      <c r="BI8" s="626"/>
      <c r="BJ8" s="626"/>
      <c r="BK8" s="626"/>
      <c r="BL8" s="626"/>
      <c r="BM8" s="626"/>
      <c r="BN8" s="627"/>
      <c r="BO8" s="628">
        <v>1</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8817828</v>
      </c>
      <c r="CS8" s="626"/>
      <c r="CT8" s="626"/>
      <c r="CU8" s="626"/>
      <c r="CV8" s="626"/>
      <c r="CW8" s="626"/>
      <c r="CX8" s="626"/>
      <c r="CY8" s="627"/>
      <c r="CZ8" s="628">
        <v>36.799999999999997</v>
      </c>
      <c r="DA8" s="628"/>
      <c r="DB8" s="628"/>
      <c r="DC8" s="628"/>
      <c r="DD8" s="634">
        <v>211466</v>
      </c>
      <c r="DE8" s="626"/>
      <c r="DF8" s="626"/>
      <c r="DG8" s="626"/>
      <c r="DH8" s="626"/>
      <c r="DI8" s="626"/>
      <c r="DJ8" s="626"/>
      <c r="DK8" s="626"/>
      <c r="DL8" s="626"/>
      <c r="DM8" s="626"/>
      <c r="DN8" s="626"/>
      <c r="DO8" s="626"/>
      <c r="DP8" s="627"/>
      <c r="DQ8" s="634">
        <v>4181945</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7463</v>
      </c>
      <c r="S9" s="626"/>
      <c r="T9" s="626"/>
      <c r="U9" s="626"/>
      <c r="V9" s="626"/>
      <c r="W9" s="626"/>
      <c r="X9" s="626"/>
      <c r="Y9" s="627"/>
      <c r="Z9" s="628">
        <v>0</v>
      </c>
      <c r="AA9" s="628"/>
      <c r="AB9" s="628"/>
      <c r="AC9" s="628"/>
      <c r="AD9" s="629">
        <v>7463</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2424925</v>
      </c>
      <c r="BH9" s="626"/>
      <c r="BI9" s="626"/>
      <c r="BJ9" s="626"/>
      <c r="BK9" s="626"/>
      <c r="BL9" s="626"/>
      <c r="BM9" s="626"/>
      <c r="BN9" s="627"/>
      <c r="BO9" s="628">
        <v>31</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1463612</v>
      </c>
      <c r="CS9" s="626"/>
      <c r="CT9" s="626"/>
      <c r="CU9" s="626"/>
      <c r="CV9" s="626"/>
      <c r="CW9" s="626"/>
      <c r="CX9" s="626"/>
      <c r="CY9" s="627"/>
      <c r="CZ9" s="628">
        <v>6.1</v>
      </c>
      <c r="DA9" s="628"/>
      <c r="DB9" s="628"/>
      <c r="DC9" s="628"/>
      <c r="DD9" s="634">
        <v>109184</v>
      </c>
      <c r="DE9" s="626"/>
      <c r="DF9" s="626"/>
      <c r="DG9" s="626"/>
      <c r="DH9" s="626"/>
      <c r="DI9" s="626"/>
      <c r="DJ9" s="626"/>
      <c r="DK9" s="626"/>
      <c r="DL9" s="626"/>
      <c r="DM9" s="626"/>
      <c r="DN9" s="626"/>
      <c r="DO9" s="626"/>
      <c r="DP9" s="627"/>
      <c r="DQ9" s="634">
        <v>1046886</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1080595</v>
      </c>
      <c r="S10" s="626"/>
      <c r="T10" s="626"/>
      <c r="U10" s="626"/>
      <c r="V10" s="626"/>
      <c r="W10" s="626"/>
      <c r="X10" s="626"/>
      <c r="Y10" s="627"/>
      <c r="Z10" s="628">
        <v>4.4000000000000004</v>
      </c>
      <c r="AA10" s="628"/>
      <c r="AB10" s="628"/>
      <c r="AC10" s="628"/>
      <c r="AD10" s="629">
        <v>1080595</v>
      </c>
      <c r="AE10" s="629"/>
      <c r="AF10" s="629"/>
      <c r="AG10" s="629"/>
      <c r="AH10" s="629"/>
      <c r="AI10" s="629"/>
      <c r="AJ10" s="629"/>
      <c r="AK10" s="629"/>
      <c r="AL10" s="630">
        <v>8.6999999999999993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258358</v>
      </c>
      <c r="BH10" s="626"/>
      <c r="BI10" s="626"/>
      <c r="BJ10" s="626"/>
      <c r="BK10" s="626"/>
      <c r="BL10" s="626"/>
      <c r="BM10" s="626"/>
      <c r="BN10" s="627"/>
      <c r="BO10" s="628">
        <v>3.3</v>
      </c>
      <c r="BP10" s="628"/>
      <c r="BQ10" s="628"/>
      <c r="BR10" s="628"/>
      <c r="BS10" s="634">
        <v>43059</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39492</v>
      </c>
      <c r="CS10" s="626"/>
      <c r="CT10" s="626"/>
      <c r="CU10" s="626"/>
      <c r="CV10" s="626"/>
      <c r="CW10" s="626"/>
      <c r="CX10" s="626"/>
      <c r="CY10" s="627"/>
      <c r="CZ10" s="628">
        <v>0.2</v>
      </c>
      <c r="DA10" s="628"/>
      <c r="DB10" s="628"/>
      <c r="DC10" s="628"/>
      <c r="DD10" s="634" t="s">
        <v>223</v>
      </c>
      <c r="DE10" s="626"/>
      <c r="DF10" s="626"/>
      <c r="DG10" s="626"/>
      <c r="DH10" s="626"/>
      <c r="DI10" s="626"/>
      <c r="DJ10" s="626"/>
      <c r="DK10" s="626"/>
      <c r="DL10" s="626"/>
      <c r="DM10" s="626"/>
      <c r="DN10" s="626"/>
      <c r="DO10" s="626"/>
      <c r="DP10" s="627"/>
      <c r="DQ10" s="634">
        <v>39492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182321</v>
      </c>
      <c r="S11" s="626"/>
      <c r="T11" s="626"/>
      <c r="U11" s="626"/>
      <c r="V11" s="626"/>
      <c r="W11" s="626"/>
      <c r="X11" s="626"/>
      <c r="Y11" s="627"/>
      <c r="Z11" s="628">
        <v>0.7</v>
      </c>
      <c r="AA11" s="628"/>
      <c r="AB11" s="628"/>
      <c r="AC11" s="628"/>
      <c r="AD11" s="629">
        <v>182321</v>
      </c>
      <c r="AE11" s="629"/>
      <c r="AF11" s="629"/>
      <c r="AG11" s="629"/>
      <c r="AH11" s="629"/>
      <c r="AI11" s="629"/>
      <c r="AJ11" s="629"/>
      <c r="AK11" s="629"/>
      <c r="AL11" s="630">
        <v>1.5</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477700</v>
      </c>
      <c r="BH11" s="626"/>
      <c r="BI11" s="626"/>
      <c r="BJ11" s="626"/>
      <c r="BK11" s="626"/>
      <c r="BL11" s="626"/>
      <c r="BM11" s="626"/>
      <c r="BN11" s="627"/>
      <c r="BO11" s="628">
        <v>6.1</v>
      </c>
      <c r="BP11" s="628"/>
      <c r="BQ11" s="628"/>
      <c r="BR11" s="628"/>
      <c r="BS11" s="634">
        <v>94750</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372631</v>
      </c>
      <c r="CS11" s="626"/>
      <c r="CT11" s="626"/>
      <c r="CU11" s="626"/>
      <c r="CV11" s="626"/>
      <c r="CW11" s="626"/>
      <c r="CX11" s="626"/>
      <c r="CY11" s="627"/>
      <c r="CZ11" s="628">
        <v>1.6</v>
      </c>
      <c r="DA11" s="628"/>
      <c r="DB11" s="628"/>
      <c r="DC11" s="628"/>
      <c r="DD11" s="634">
        <v>190055</v>
      </c>
      <c r="DE11" s="626"/>
      <c r="DF11" s="626"/>
      <c r="DG11" s="626"/>
      <c r="DH11" s="626"/>
      <c r="DI11" s="626"/>
      <c r="DJ11" s="626"/>
      <c r="DK11" s="626"/>
      <c r="DL11" s="626"/>
      <c r="DM11" s="626"/>
      <c r="DN11" s="626"/>
      <c r="DO11" s="626"/>
      <c r="DP11" s="627"/>
      <c r="DQ11" s="634">
        <v>120859</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3350988</v>
      </c>
      <c r="BH12" s="626"/>
      <c r="BI12" s="626"/>
      <c r="BJ12" s="626"/>
      <c r="BK12" s="626"/>
      <c r="BL12" s="626"/>
      <c r="BM12" s="626"/>
      <c r="BN12" s="627"/>
      <c r="BO12" s="628">
        <v>42.9</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503046</v>
      </c>
      <c r="CS12" s="626"/>
      <c r="CT12" s="626"/>
      <c r="CU12" s="626"/>
      <c r="CV12" s="626"/>
      <c r="CW12" s="626"/>
      <c r="CX12" s="626"/>
      <c r="CY12" s="627"/>
      <c r="CZ12" s="628">
        <v>2.1</v>
      </c>
      <c r="DA12" s="628"/>
      <c r="DB12" s="628"/>
      <c r="DC12" s="628"/>
      <c r="DD12" s="634">
        <v>1702</v>
      </c>
      <c r="DE12" s="626"/>
      <c r="DF12" s="626"/>
      <c r="DG12" s="626"/>
      <c r="DH12" s="626"/>
      <c r="DI12" s="626"/>
      <c r="DJ12" s="626"/>
      <c r="DK12" s="626"/>
      <c r="DL12" s="626"/>
      <c r="DM12" s="626"/>
      <c r="DN12" s="626"/>
      <c r="DO12" s="626"/>
      <c r="DP12" s="627"/>
      <c r="DQ12" s="634">
        <v>212800</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35520</v>
      </c>
      <c r="S13" s="626"/>
      <c r="T13" s="626"/>
      <c r="U13" s="626"/>
      <c r="V13" s="626"/>
      <c r="W13" s="626"/>
      <c r="X13" s="626"/>
      <c r="Y13" s="627"/>
      <c r="Z13" s="628">
        <v>0.1</v>
      </c>
      <c r="AA13" s="628"/>
      <c r="AB13" s="628"/>
      <c r="AC13" s="628"/>
      <c r="AD13" s="629">
        <v>35520</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3309158</v>
      </c>
      <c r="BH13" s="626"/>
      <c r="BI13" s="626"/>
      <c r="BJ13" s="626"/>
      <c r="BK13" s="626"/>
      <c r="BL13" s="626"/>
      <c r="BM13" s="626"/>
      <c r="BN13" s="627"/>
      <c r="BO13" s="628">
        <v>42.3</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3206559</v>
      </c>
      <c r="CS13" s="626"/>
      <c r="CT13" s="626"/>
      <c r="CU13" s="626"/>
      <c r="CV13" s="626"/>
      <c r="CW13" s="626"/>
      <c r="CX13" s="626"/>
      <c r="CY13" s="627"/>
      <c r="CZ13" s="628">
        <v>13.4</v>
      </c>
      <c r="DA13" s="628"/>
      <c r="DB13" s="628"/>
      <c r="DC13" s="628"/>
      <c r="DD13" s="634">
        <v>1321717</v>
      </c>
      <c r="DE13" s="626"/>
      <c r="DF13" s="626"/>
      <c r="DG13" s="626"/>
      <c r="DH13" s="626"/>
      <c r="DI13" s="626"/>
      <c r="DJ13" s="626"/>
      <c r="DK13" s="626"/>
      <c r="DL13" s="626"/>
      <c r="DM13" s="626"/>
      <c r="DN13" s="626"/>
      <c r="DO13" s="626"/>
      <c r="DP13" s="627"/>
      <c r="DQ13" s="634">
        <v>2036995</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94057</v>
      </c>
      <c r="BH14" s="626"/>
      <c r="BI14" s="626"/>
      <c r="BJ14" s="626"/>
      <c r="BK14" s="626"/>
      <c r="BL14" s="626"/>
      <c r="BM14" s="626"/>
      <c r="BN14" s="627"/>
      <c r="BO14" s="628">
        <v>1.2</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992058</v>
      </c>
      <c r="CS14" s="626"/>
      <c r="CT14" s="626"/>
      <c r="CU14" s="626"/>
      <c r="CV14" s="626"/>
      <c r="CW14" s="626"/>
      <c r="CX14" s="626"/>
      <c r="CY14" s="627"/>
      <c r="CZ14" s="628">
        <v>4.0999999999999996</v>
      </c>
      <c r="DA14" s="628"/>
      <c r="DB14" s="628"/>
      <c r="DC14" s="628"/>
      <c r="DD14" s="634">
        <v>35674</v>
      </c>
      <c r="DE14" s="626"/>
      <c r="DF14" s="626"/>
      <c r="DG14" s="626"/>
      <c r="DH14" s="626"/>
      <c r="DI14" s="626"/>
      <c r="DJ14" s="626"/>
      <c r="DK14" s="626"/>
      <c r="DL14" s="626"/>
      <c r="DM14" s="626"/>
      <c r="DN14" s="626"/>
      <c r="DO14" s="626"/>
      <c r="DP14" s="627"/>
      <c r="DQ14" s="634">
        <v>953643</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32229</v>
      </c>
      <c r="S15" s="626"/>
      <c r="T15" s="626"/>
      <c r="U15" s="626"/>
      <c r="V15" s="626"/>
      <c r="W15" s="626"/>
      <c r="X15" s="626"/>
      <c r="Y15" s="627"/>
      <c r="Z15" s="628">
        <v>0.1</v>
      </c>
      <c r="AA15" s="628"/>
      <c r="AB15" s="628"/>
      <c r="AC15" s="628"/>
      <c r="AD15" s="629">
        <v>32229</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407310</v>
      </c>
      <c r="BH15" s="626"/>
      <c r="BI15" s="626"/>
      <c r="BJ15" s="626"/>
      <c r="BK15" s="626"/>
      <c r="BL15" s="626"/>
      <c r="BM15" s="626"/>
      <c r="BN15" s="627"/>
      <c r="BO15" s="628">
        <v>5.2</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2328879</v>
      </c>
      <c r="CS15" s="626"/>
      <c r="CT15" s="626"/>
      <c r="CU15" s="626"/>
      <c r="CV15" s="626"/>
      <c r="CW15" s="626"/>
      <c r="CX15" s="626"/>
      <c r="CY15" s="627"/>
      <c r="CZ15" s="628">
        <v>9.6999999999999993</v>
      </c>
      <c r="DA15" s="628"/>
      <c r="DB15" s="628"/>
      <c r="DC15" s="628"/>
      <c r="DD15" s="634">
        <v>431489</v>
      </c>
      <c r="DE15" s="626"/>
      <c r="DF15" s="626"/>
      <c r="DG15" s="626"/>
      <c r="DH15" s="626"/>
      <c r="DI15" s="626"/>
      <c r="DJ15" s="626"/>
      <c r="DK15" s="626"/>
      <c r="DL15" s="626"/>
      <c r="DM15" s="626"/>
      <c r="DN15" s="626"/>
      <c r="DO15" s="626"/>
      <c r="DP15" s="627"/>
      <c r="DQ15" s="634">
        <v>1785745</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3955612</v>
      </c>
      <c r="S16" s="626"/>
      <c r="T16" s="626"/>
      <c r="U16" s="626"/>
      <c r="V16" s="626"/>
      <c r="W16" s="626"/>
      <c r="X16" s="626"/>
      <c r="Y16" s="627"/>
      <c r="Z16" s="628">
        <v>16.3</v>
      </c>
      <c r="AA16" s="628"/>
      <c r="AB16" s="628"/>
      <c r="AC16" s="628"/>
      <c r="AD16" s="629">
        <v>3545942</v>
      </c>
      <c r="AE16" s="629"/>
      <c r="AF16" s="629"/>
      <c r="AG16" s="629"/>
      <c r="AH16" s="629"/>
      <c r="AI16" s="629"/>
      <c r="AJ16" s="629"/>
      <c r="AK16" s="629"/>
      <c r="AL16" s="630">
        <v>28.5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3545942</v>
      </c>
      <c r="S17" s="626"/>
      <c r="T17" s="626"/>
      <c r="U17" s="626"/>
      <c r="V17" s="626"/>
      <c r="W17" s="626"/>
      <c r="X17" s="626"/>
      <c r="Y17" s="627"/>
      <c r="Z17" s="628">
        <v>14.6</v>
      </c>
      <c r="AA17" s="628"/>
      <c r="AB17" s="628"/>
      <c r="AC17" s="628"/>
      <c r="AD17" s="629">
        <v>3545942</v>
      </c>
      <c r="AE17" s="629"/>
      <c r="AF17" s="629"/>
      <c r="AG17" s="629"/>
      <c r="AH17" s="629"/>
      <c r="AI17" s="629"/>
      <c r="AJ17" s="629"/>
      <c r="AK17" s="629"/>
      <c r="AL17" s="630">
        <v>28.5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v>119615</v>
      </c>
      <c r="BH17" s="626"/>
      <c r="BI17" s="626"/>
      <c r="BJ17" s="626"/>
      <c r="BK17" s="626"/>
      <c r="BL17" s="626"/>
      <c r="BM17" s="626"/>
      <c r="BN17" s="627"/>
      <c r="BO17" s="628">
        <v>1.5</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2245810</v>
      </c>
      <c r="CS17" s="626"/>
      <c r="CT17" s="626"/>
      <c r="CU17" s="626"/>
      <c r="CV17" s="626"/>
      <c r="CW17" s="626"/>
      <c r="CX17" s="626"/>
      <c r="CY17" s="627"/>
      <c r="CZ17" s="628">
        <v>9.4</v>
      </c>
      <c r="DA17" s="628"/>
      <c r="DB17" s="628"/>
      <c r="DC17" s="628"/>
      <c r="DD17" s="634" t="s">
        <v>223</v>
      </c>
      <c r="DE17" s="626"/>
      <c r="DF17" s="626"/>
      <c r="DG17" s="626"/>
      <c r="DH17" s="626"/>
      <c r="DI17" s="626"/>
      <c r="DJ17" s="626"/>
      <c r="DK17" s="626"/>
      <c r="DL17" s="626"/>
      <c r="DM17" s="626"/>
      <c r="DN17" s="626"/>
      <c r="DO17" s="626"/>
      <c r="DP17" s="627"/>
      <c r="DQ17" s="634">
        <v>2103071</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409651</v>
      </c>
      <c r="S18" s="626"/>
      <c r="T18" s="626"/>
      <c r="U18" s="626"/>
      <c r="V18" s="626"/>
      <c r="W18" s="626"/>
      <c r="X18" s="626"/>
      <c r="Y18" s="627"/>
      <c r="Z18" s="628">
        <v>1.7</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19</v>
      </c>
      <c r="S19" s="626"/>
      <c r="T19" s="626"/>
      <c r="U19" s="626"/>
      <c r="V19" s="626"/>
      <c r="W19" s="626"/>
      <c r="X19" s="626"/>
      <c r="Y19" s="627"/>
      <c r="Z19" s="628">
        <v>0</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604085</v>
      </c>
      <c r="BH19" s="626"/>
      <c r="BI19" s="626"/>
      <c r="BJ19" s="626"/>
      <c r="BK19" s="626"/>
      <c r="BL19" s="626"/>
      <c r="BM19" s="626"/>
      <c r="BN19" s="627"/>
      <c r="BO19" s="628">
        <v>7.7</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13343505</v>
      </c>
      <c r="S20" s="626"/>
      <c r="T20" s="626"/>
      <c r="U20" s="626"/>
      <c r="V20" s="626"/>
      <c r="W20" s="626"/>
      <c r="X20" s="626"/>
      <c r="Y20" s="627"/>
      <c r="Z20" s="628">
        <v>54.8</v>
      </c>
      <c r="AA20" s="628"/>
      <c r="AB20" s="628"/>
      <c r="AC20" s="628"/>
      <c r="AD20" s="629">
        <v>12359217</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604085</v>
      </c>
      <c r="BH20" s="626"/>
      <c r="BI20" s="626"/>
      <c r="BJ20" s="626"/>
      <c r="BK20" s="626"/>
      <c r="BL20" s="626"/>
      <c r="BM20" s="626"/>
      <c r="BN20" s="627"/>
      <c r="BO20" s="628">
        <v>7.7</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23973286</v>
      </c>
      <c r="CS20" s="626"/>
      <c r="CT20" s="626"/>
      <c r="CU20" s="626"/>
      <c r="CV20" s="626"/>
      <c r="CW20" s="626"/>
      <c r="CX20" s="626"/>
      <c r="CY20" s="627"/>
      <c r="CZ20" s="628">
        <v>100</v>
      </c>
      <c r="DA20" s="628"/>
      <c r="DB20" s="628"/>
      <c r="DC20" s="628"/>
      <c r="DD20" s="634">
        <v>3890482</v>
      </c>
      <c r="DE20" s="626"/>
      <c r="DF20" s="626"/>
      <c r="DG20" s="626"/>
      <c r="DH20" s="626"/>
      <c r="DI20" s="626"/>
      <c r="DJ20" s="626"/>
      <c r="DK20" s="626"/>
      <c r="DL20" s="626"/>
      <c r="DM20" s="626"/>
      <c r="DN20" s="626"/>
      <c r="DO20" s="626"/>
      <c r="DP20" s="627"/>
      <c r="DQ20" s="634">
        <v>14738729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11180</v>
      </c>
      <c r="S21" s="626"/>
      <c r="T21" s="626"/>
      <c r="U21" s="626"/>
      <c r="V21" s="626"/>
      <c r="W21" s="626"/>
      <c r="X21" s="626"/>
      <c r="Y21" s="627"/>
      <c r="Z21" s="628">
        <v>0</v>
      </c>
      <c r="AA21" s="628"/>
      <c r="AB21" s="628"/>
      <c r="AC21" s="628"/>
      <c r="AD21" s="629">
        <v>11180</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29467</v>
      </c>
      <c r="BH21" s="626"/>
      <c r="BI21" s="626"/>
      <c r="BJ21" s="626"/>
      <c r="BK21" s="626"/>
      <c r="BL21" s="626"/>
      <c r="BM21" s="626"/>
      <c r="BN21" s="627"/>
      <c r="BO21" s="628">
        <v>0.4</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198640</v>
      </c>
      <c r="S22" s="626"/>
      <c r="T22" s="626"/>
      <c r="U22" s="626"/>
      <c r="V22" s="626"/>
      <c r="W22" s="626"/>
      <c r="X22" s="626"/>
      <c r="Y22" s="627"/>
      <c r="Z22" s="628">
        <v>0.8</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262148</v>
      </c>
      <c r="S23" s="626"/>
      <c r="T23" s="626"/>
      <c r="U23" s="626"/>
      <c r="V23" s="626"/>
      <c r="W23" s="626"/>
      <c r="X23" s="626"/>
      <c r="Y23" s="627"/>
      <c r="Z23" s="628">
        <v>1.1000000000000001</v>
      </c>
      <c r="AA23" s="628"/>
      <c r="AB23" s="628"/>
      <c r="AC23" s="628"/>
      <c r="AD23" s="629">
        <v>11712</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574618</v>
      </c>
      <c r="BH23" s="626"/>
      <c r="BI23" s="626"/>
      <c r="BJ23" s="626"/>
      <c r="BK23" s="626"/>
      <c r="BL23" s="626"/>
      <c r="BM23" s="626"/>
      <c r="BN23" s="627"/>
      <c r="BO23" s="628">
        <v>7.3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203501</v>
      </c>
      <c r="S24" s="626"/>
      <c r="T24" s="626"/>
      <c r="U24" s="626"/>
      <c r="V24" s="626"/>
      <c r="W24" s="626"/>
      <c r="X24" s="626"/>
      <c r="Y24" s="627"/>
      <c r="Z24" s="628">
        <v>0.8</v>
      </c>
      <c r="AA24" s="628"/>
      <c r="AB24" s="628"/>
      <c r="AC24" s="628"/>
      <c r="AD24" s="629">
        <v>841</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11832170</v>
      </c>
      <c r="CS24" s="615"/>
      <c r="CT24" s="615"/>
      <c r="CU24" s="615"/>
      <c r="CV24" s="615"/>
      <c r="CW24" s="615"/>
      <c r="CX24" s="615"/>
      <c r="CY24" s="616"/>
      <c r="CZ24" s="652">
        <v>49.4</v>
      </c>
      <c r="DA24" s="653"/>
      <c r="DB24" s="653"/>
      <c r="DC24" s="654"/>
      <c r="DD24" s="651">
        <v>7646980</v>
      </c>
      <c r="DE24" s="615"/>
      <c r="DF24" s="615"/>
      <c r="DG24" s="615"/>
      <c r="DH24" s="615"/>
      <c r="DI24" s="615"/>
      <c r="DJ24" s="615"/>
      <c r="DK24" s="616"/>
      <c r="DL24" s="651">
        <v>7284708</v>
      </c>
      <c r="DM24" s="615"/>
      <c r="DN24" s="615"/>
      <c r="DO24" s="615"/>
      <c r="DP24" s="615"/>
      <c r="DQ24" s="615"/>
      <c r="DR24" s="615"/>
      <c r="DS24" s="615"/>
      <c r="DT24" s="615"/>
      <c r="DU24" s="615"/>
      <c r="DV24" s="616"/>
      <c r="DW24" s="619">
        <v>55</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4210064</v>
      </c>
      <c r="S25" s="626"/>
      <c r="T25" s="626"/>
      <c r="U25" s="626"/>
      <c r="V25" s="626"/>
      <c r="W25" s="626"/>
      <c r="X25" s="626"/>
      <c r="Y25" s="627"/>
      <c r="Z25" s="628">
        <v>17.3</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4259977</v>
      </c>
      <c r="CS25" s="657"/>
      <c r="CT25" s="657"/>
      <c r="CU25" s="657"/>
      <c r="CV25" s="657"/>
      <c r="CW25" s="657"/>
      <c r="CX25" s="657"/>
      <c r="CY25" s="658"/>
      <c r="CZ25" s="659">
        <v>17.8</v>
      </c>
      <c r="DA25" s="660"/>
      <c r="DB25" s="660"/>
      <c r="DC25" s="661"/>
      <c r="DD25" s="634">
        <v>4075059</v>
      </c>
      <c r="DE25" s="657"/>
      <c r="DF25" s="657"/>
      <c r="DG25" s="657"/>
      <c r="DH25" s="657"/>
      <c r="DI25" s="657"/>
      <c r="DJ25" s="657"/>
      <c r="DK25" s="658"/>
      <c r="DL25" s="634">
        <v>3918845</v>
      </c>
      <c r="DM25" s="657"/>
      <c r="DN25" s="657"/>
      <c r="DO25" s="657"/>
      <c r="DP25" s="657"/>
      <c r="DQ25" s="657"/>
      <c r="DR25" s="657"/>
      <c r="DS25" s="657"/>
      <c r="DT25" s="657"/>
      <c r="DU25" s="657"/>
      <c r="DV25" s="658"/>
      <c r="DW25" s="630">
        <v>29.6</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v>1764</v>
      </c>
      <c r="S26" s="626"/>
      <c r="T26" s="626"/>
      <c r="U26" s="626"/>
      <c r="V26" s="626"/>
      <c r="W26" s="626"/>
      <c r="X26" s="626"/>
      <c r="Y26" s="627"/>
      <c r="Z26" s="628">
        <v>0</v>
      </c>
      <c r="AA26" s="628"/>
      <c r="AB26" s="628"/>
      <c r="AC26" s="628"/>
      <c r="AD26" s="629">
        <v>1764</v>
      </c>
      <c r="AE26" s="629"/>
      <c r="AF26" s="629"/>
      <c r="AG26" s="629"/>
      <c r="AH26" s="629"/>
      <c r="AI26" s="629"/>
      <c r="AJ26" s="629"/>
      <c r="AK26" s="629"/>
      <c r="AL26" s="630">
        <v>0</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2649978</v>
      </c>
      <c r="CS26" s="626"/>
      <c r="CT26" s="626"/>
      <c r="CU26" s="626"/>
      <c r="CV26" s="626"/>
      <c r="CW26" s="626"/>
      <c r="CX26" s="626"/>
      <c r="CY26" s="627"/>
      <c r="CZ26" s="659">
        <v>11.1</v>
      </c>
      <c r="DA26" s="660"/>
      <c r="DB26" s="660"/>
      <c r="DC26" s="661"/>
      <c r="DD26" s="634">
        <v>2553583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1673707</v>
      </c>
      <c r="S27" s="626"/>
      <c r="T27" s="626"/>
      <c r="U27" s="626"/>
      <c r="V27" s="626"/>
      <c r="W27" s="626"/>
      <c r="X27" s="626"/>
      <c r="Y27" s="627"/>
      <c r="Z27" s="628">
        <v>6.9</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7818227</v>
      </c>
      <c r="BH27" s="626"/>
      <c r="BI27" s="626"/>
      <c r="BJ27" s="626"/>
      <c r="BK27" s="626"/>
      <c r="BL27" s="626"/>
      <c r="BM27" s="626"/>
      <c r="BN27" s="627"/>
      <c r="BO27" s="628">
        <v>100</v>
      </c>
      <c r="BP27" s="628"/>
      <c r="BQ27" s="628"/>
      <c r="BR27" s="628"/>
      <c r="BS27" s="634">
        <v>137809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5326408</v>
      </c>
      <c r="CS27" s="657"/>
      <c r="CT27" s="657"/>
      <c r="CU27" s="657"/>
      <c r="CV27" s="657"/>
      <c r="CW27" s="657"/>
      <c r="CX27" s="657"/>
      <c r="CY27" s="658"/>
      <c r="CZ27" s="659">
        <v>22.2</v>
      </c>
      <c r="DA27" s="660"/>
      <c r="DB27" s="660"/>
      <c r="DC27" s="661"/>
      <c r="DD27" s="634">
        <v>1468875</v>
      </c>
      <c r="DE27" s="657"/>
      <c r="DF27" s="657"/>
      <c r="DG27" s="657"/>
      <c r="DH27" s="657"/>
      <c r="DI27" s="657"/>
      <c r="DJ27" s="657"/>
      <c r="DK27" s="658"/>
      <c r="DL27" s="634">
        <v>1262817</v>
      </c>
      <c r="DM27" s="657"/>
      <c r="DN27" s="657"/>
      <c r="DO27" s="657"/>
      <c r="DP27" s="657"/>
      <c r="DQ27" s="657"/>
      <c r="DR27" s="657"/>
      <c r="DS27" s="657"/>
      <c r="DT27" s="657"/>
      <c r="DU27" s="657"/>
      <c r="DV27" s="658"/>
      <c r="DW27" s="630">
        <v>9.5</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65075</v>
      </c>
      <c r="S28" s="626"/>
      <c r="T28" s="626"/>
      <c r="U28" s="626"/>
      <c r="V28" s="626"/>
      <c r="W28" s="626"/>
      <c r="X28" s="626"/>
      <c r="Y28" s="627"/>
      <c r="Z28" s="628">
        <v>0.3</v>
      </c>
      <c r="AA28" s="628"/>
      <c r="AB28" s="628"/>
      <c r="AC28" s="628"/>
      <c r="AD28" s="629">
        <v>19070</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2245785</v>
      </c>
      <c r="CS28" s="626"/>
      <c r="CT28" s="626"/>
      <c r="CU28" s="626"/>
      <c r="CV28" s="626"/>
      <c r="CW28" s="626"/>
      <c r="CX28" s="626"/>
      <c r="CY28" s="627"/>
      <c r="CZ28" s="659">
        <v>9.4</v>
      </c>
      <c r="DA28" s="660"/>
      <c r="DB28" s="660"/>
      <c r="DC28" s="661"/>
      <c r="DD28" s="634">
        <v>2103046</v>
      </c>
      <c r="DE28" s="626"/>
      <c r="DF28" s="626"/>
      <c r="DG28" s="626"/>
      <c r="DH28" s="626"/>
      <c r="DI28" s="626"/>
      <c r="DJ28" s="626"/>
      <c r="DK28" s="627"/>
      <c r="DL28" s="634">
        <v>2103046</v>
      </c>
      <c r="DM28" s="626"/>
      <c r="DN28" s="626"/>
      <c r="DO28" s="626"/>
      <c r="DP28" s="626"/>
      <c r="DQ28" s="626"/>
      <c r="DR28" s="626"/>
      <c r="DS28" s="626"/>
      <c r="DT28" s="626"/>
      <c r="DU28" s="626"/>
      <c r="DV28" s="627"/>
      <c r="DW28" s="630">
        <v>15.9</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45415</v>
      </c>
      <c r="S29" s="626"/>
      <c r="T29" s="626"/>
      <c r="U29" s="626"/>
      <c r="V29" s="626"/>
      <c r="W29" s="626"/>
      <c r="X29" s="626"/>
      <c r="Y29" s="627"/>
      <c r="Z29" s="628">
        <v>0.2</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2245451</v>
      </c>
      <c r="CS29" s="657"/>
      <c r="CT29" s="657"/>
      <c r="CU29" s="657"/>
      <c r="CV29" s="657"/>
      <c r="CW29" s="657"/>
      <c r="CX29" s="657"/>
      <c r="CY29" s="658"/>
      <c r="CZ29" s="659">
        <v>9.4</v>
      </c>
      <c r="DA29" s="660"/>
      <c r="DB29" s="660"/>
      <c r="DC29" s="661"/>
      <c r="DD29" s="634">
        <v>2102712</v>
      </c>
      <c r="DE29" s="657"/>
      <c r="DF29" s="657"/>
      <c r="DG29" s="657"/>
      <c r="DH29" s="657"/>
      <c r="DI29" s="657"/>
      <c r="DJ29" s="657"/>
      <c r="DK29" s="658"/>
      <c r="DL29" s="634">
        <v>2102712</v>
      </c>
      <c r="DM29" s="657"/>
      <c r="DN29" s="657"/>
      <c r="DO29" s="657"/>
      <c r="DP29" s="657"/>
      <c r="DQ29" s="657"/>
      <c r="DR29" s="657"/>
      <c r="DS29" s="657"/>
      <c r="DT29" s="657"/>
      <c r="DU29" s="657"/>
      <c r="DV29" s="658"/>
      <c r="DW29" s="630">
        <v>15.9</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513576</v>
      </c>
      <c r="S30" s="626"/>
      <c r="T30" s="626"/>
      <c r="U30" s="626"/>
      <c r="V30" s="626"/>
      <c r="W30" s="626"/>
      <c r="X30" s="626"/>
      <c r="Y30" s="627"/>
      <c r="Z30" s="628">
        <v>2.1</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99.4</v>
      </c>
      <c r="BH30" s="684"/>
      <c r="BI30" s="684"/>
      <c r="BJ30" s="684"/>
      <c r="BK30" s="684"/>
      <c r="BL30" s="684"/>
      <c r="BM30" s="620">
        <v>96.7</v>
      </c>
      <c r="BN30" s="684"/>
      <c r="BO30" s="684"/>
      <c r="BP30" s="684"/>
      <c r="BQ30" s="685"/>
      <c r="BR30" s="683">
        <v>99.4</v>
      </c>
      <c r="BS30" s="684"/>
      <c r="BT30" s="684"/>
      <c r="BU30" s="684"/>
      <c r="BV30" s="684"/>
      <c r="BW30" s="684"/>
      <c r="BX30" s="620">
        <v>94.1</v>
      </c>
      <c r="BY30" s="684"/>
      <c r="BZ30" s="684"/>
      <c r="CA30" s="684"/>
      <c r="CB30" s="685"/>
      <c r="CD30" s="688"/>
      <c r="CE30" s="689"/>
      <c r="CF30" s="639" t="s">
        <v>294</v>
      </c>
      <c r="CG30" s="640"/>
      <c r="CH30" s="640"/>
      <c r="CI30" s="640"/>
      <c r="CJ30" s="640"/>
      <c r="CK30" s="640"/>
      <c r="CL30" s="640"/>
      <c r="CM30" s="640"/>
      <c r="CN30" s="640"/>
      <c r="CO30" s="640"/>
      <c r="CP30" s="640"/>
      <c r="CQ30" s="641"/>
      <c r="CR30" s="625">
        <v>2016325</v>
      </c>
      <c r="CS30" s="626"/>
      <c r="CT30" s="626"/>
      <c r="CU30" s="626"/>
      <c r="CV30" s="626"/>
      <c r="CW30" s="626"/>
      <c r="CX30" s="626"/>
      <c r="CY30" s="627"/>
      <c r="CZ30" s="659">
        <v>8.4</v>
      </c>
      <c r="DA30" s="660"/>
      <c r="DB30" s="660"/>
      <c r="DC30" s="661"/>
      <c r="DD30" s="634">
        <v>1873603</v>
      </c>
      <c r="DE30" s="626"/>
      <c r="DF30" s="626"/>
      <c r="DG30" s="626"/>
      <c r="DH30" s="626"/>
      <c r="DI30" s="626"/>
      <c r="DJ30" s="626"/>
      <c r="DK30" s="627"/>
      <c r="DL30" s="634">
        <v>1873603</v>
      </c>
      <c r="DM30" s="626"/>
      <c r="DN30" s="626"/>
      <c r="DO30" s="626"/>
      <c r="DP30" s="626"/>
      <c r="DQ30" s="626"/>
      <c r="DR30" s="626"/>
      <c r="DS30" s="626"/>
      <c r="DT30" s="626"/>
      <c r="DU30" s="626"/>
      <c r="DV30" s="627"/>
      <c r="DW30" s="630">
        <v>14.1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373161</v>
      </c>
      <c r="S31" s="626"/>
      <c r="T31" s="626"/>
      <c r="U31" s="626"/>
      <c r="V31" s="626"/>
      <c r="W31" s="626"/>
      <c r="X31" s="626"/>
      <c r="Y31" s="627"/>
      <c r="Z31" s="628">
        <v>1.5</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96.3</v>
      </c>
      <c r="BN31" s="681"/>
      <c r="BO31" s="681"/>
      <c r="BP31" s="681"/>
      <c r="BQ31" s="682"/>
      <c r="BR31" s="680">
        <v>99.1</v>
      </c>
      <c r="BS31" s="657"/>
      <c r="BT31" s="657"/>
      <c r="BU31" s="657"/>
      <c r="BV31" s="657"/>
      <c r="BW31" s="657"/>
      <c r="BX31" s="631">
        <v>95.3</v>
      </c>
      <c r="BY31" s="681"/>
      <c r="BZ31" s="681"/>
      <c r="CA31" s="681"/>
      <c r="CB31" s="682"/>
      <c r="CD31" s="688"/>
      <c r="CE31" s="689"/>
      <c r="CF31" s="639" t="s">
        <v>298</v>
      </c>
      <c r="CG31" s="640"/>
      <c r="CH31" s="640"/>
      <c r="CI31" s="640"/>
      <c r="CJ31" s="640"/>
      <c r="CK31" s="640"/>
      <c r="CL31" s="640"/>
      <c r="CM31" s="640"/>
      <c r="CN31" s="640"/>
      <c r="CO31" s="640"/>
      <c r="CP31" s="640"/>
      <c r="CQ31" s="641"/>
      <c r="CR31" s="625">
        <v>229126</v>
      </c>
      <c r="CS31" s="657"/>
      <c r="CT31" s="657"/>
      <c r="CU31" s="657"/>
      <c r="CV31" s="657"/>
      <c r="CW31" s="657"/>
      <c r="CX31" s="657"/>
      <c r="CY31" s="658"/>
      <c r="CZ31" s="659">
        <v>1</v>
      </c>
      <c r="DA31" s="660"/>
      <c r="DB31" s="660"/>
      <c r="DC31" s="661"/>
      <c r="DD31" s="634">
        <v>229109</v>
      </c>
      <c r="DE31" s="657"/>
      <c r="DF31" s="657"/>
      <c r="DG31" s="657"/>
      <c r="DH31" s="657"/>
      <c r="DI31" s="657"/>
      <c r="DJ31" s="657"/>
      <c r="DK31" s="658"/>
      <c r="DL31" s="634">
        <v>229109</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667491</v>
      </c>
      <c r="S32" s="626"/>
      <c r="T32" s="626"/>
      <c r="U32" s="626"/>
      <c r="V32" s="626"/>
      <c r="W32" s="626"/>
      <c r="X32" s="626"/>
      <c r="Y32" s="627"/>
      <c r="Z32" s="628">
        <v>2.7</v>
      </c>
      <c r="AA32" s="628"/>
      <c r="AB32" s="628"/>
      <c r="AC32" s="628"/>
      <c r="AD32" s="629">
        <v>27915</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99.6</v>
      </c>
      <c r="BH32" s="693"/>
      <c r="BI32" s="693"/>
      <c r="BJ32" s="693"/>
      <c r="BK32" s="693"/>
      <c r="BL32" s="693"/>
      <c r="BM32" s="694">
        <v>96.5</v>
      </c>
      <c r="BN32" s="693"/>
      <c r="BO32" s="693"/>
      <c r="BP32" s="693"/>
      <c r="BQ32" s="695"/>
      <c r="BR32" s="692">
        <v>99.5</v>
      </c>
      <c r="BS32" s="693"/>
      <c r="BT32" s="693"/>
      <c r="BU32" s="693"/>
      <c r="BV32" s="693"/>
      <c r="BW32" s="693"/>
      <c r="BX32" s="694">
        <v>95.3</v>
      </c>
      <c r="BY32" s="693"/>
      <c r="BZ32" s="693"/>
      <c r="CA32" s="693"/>
      <c r="CB32" s="695"/>
      <c r="CD32" s="690"/>
      <c r="CE32" s="691"/>
      <c r="CF32" s="639" t="s">
        <v>301</v>
      </c>
      <c r="CG32" s="640"/>
      <c r="CH32" s="640"/>
      <c r="CI32" s="640"/>
      <c r="CJ32" s="640"/>
      <c r="CK32" s="640"/>
      <c r="CL32" s="640"/>
      <c r="CM32" s="640"/>
      <c r="CN32" s="640"/>
      <c r="CO32" s="640"/>
      <c r="CP32" s="640"/>
      <c r="CQ32" s="641"/>
      <c r="CR32" s="625">
        <v>334</v>
      </c>
      <c r="CS32" s="626"/>
      <c r="CT32" s="626"/>
      <c r="CU32" s="626"/>
      <c r="CV32" s="626"/>
      <c r="CW32" s="626"/>
      <c r="CX32" s="626"/>
      <c r="CY32" s="627"/>
      <c r="CZ32" s="659">
        <v>0</v>
      </c>
      <c r="DA32" s="660"/>
      <c r="DB32" s="660"/>
      <c r="DC32" s="661"/>
      <c r="DD32" s="634">
        <v>334</v>
      </c>
      <c r="DE32" s="626"/>
      <c r="DF32" s="626"/>
      <c r="DG32" s="626"/>
      <c r="DH32" s="626"/>
      <c r="DI32" s="626"/>
      <c r="DJ32" s="626"/>
      <c r="DK32" s="627"/>
      <c r="DL32" s="634">
        <v>334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2759900</v>
      </c>
      <c r="S33" s="626"/>
      <c r="T33" s="626"/>
      <c r="U33" s="626"/>
      <c r="V33" s="626"/>
      <c r="W33" s="626"/>
      <c r="X33" s="626"/>
      <c r="Y33" s="627"/>
      <c r="Z33" s="628">
        <v>11.3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8250634</v>
      </c>
      <c r="CS33" s="657"/>
      <c r="CT33" s="657"/>
      <c r="CU33" s="657"/>
      <c r="CV33" s="657"/>
      <c r="CW33" s="657"/>
      <c r="CX33" s="657"/>
      <c r="CY33" s="658"/>
      <c r="CZ33" s="659">
        <v>34.4</v>
      </c>
      <c r="DA33" s="660"/>
      <c r="DB33" s="660"/>
      <c r="DC33" s="661"/>
      <c r="DD33" s="634">
        <v>6741623</v>
      </c>
      <c r="DE33" s="657"/>
      <c r="DF33" s="657"/>
      <c r="DG33" s="657"/>
      <c r="DH33" s="657"/>
      <c r="DI33" s="657"/>
      <c r="DJ33" s="657"/>
      <c r="DK33" s="658"/>
      <c r="DL33" s="634">
        <v>5113493</v>
      </c>
      <c r="DM33" s="657"/>
      <c r="DN33" s="657"/>
      <c r="DO33" s="657"/>
      <c r="DP33" s="657"/>
      <c r="DQ33" s="657"/>
      <c r="DR33" s="657"/>
      <c r="DS33" s="657"/>
      <c r="DT33" s="657"/>
      <c r="DU33" s="657"/>
      <c r="DV33" s="658"/>
      <c r="DW33" s="630">
        <v>38.6</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3622806</v>
      </c>
      <c r="CS34" s="626"/>
      <c r="CT34" s="626"/>
      <c r="CU34" s="626"/>
      <c r="CV34" s="626"/>
      <c r="CW34" s="626"/>
      <c r="CX34" s="626"/>
      <c r="CY34" s="627"/>
      <c r="CZ34" s="659">
        <v>15.1</v>
      </c>
      <c r="DA34" s="660"/>
      <c r="DB34" s="660"/>
      <c r="DC34" s="661"/>
      <c r="DD34" s="634">
        <v>3075475</v>
      </c>
      <c r="DE34" s="626"/>
      <c r="DF34" s="626"/>
      <c r="DG34" s="626"/>
      <c r="DH34" s="626"/>
      <c r="DI34" s="626"/>
      <c r="DJ34" s="626"/>
      <c r="DK34" s="627"/>
      <c r="DL34" s="634">
        <v>2315413</v>
      </c>
      <c r="DM34" s="626"/>
      <c r="DN34" s="626"/>
      <c r="DO34" s="626"/>
      <c r="DP34" s="626"/>
      <c r="DQ34" s="626"/>
      <c r="DR34" s="626"/>
      <c r="DS34" s="626"/>
      <c r="DT34" s="626"/>
      <c r="DU34" s="626"/>
      <c r="DV34" s="627"/>
      <c r="DW34" s="630">
        <v>17.5</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819500</v>
      </c>
      <c r="S35" s="626"/>
      <c r="T35" s="626"/>
      <c r="U35" s="626"/>
      <c r="V35" s="626"/>
      <c r="W35" s="626"/>
      <c r="X35" s="626"/>
      <c r="Y35" s="627"/>
      <c r="Z35" s="628">
        <v>3.4</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2600748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84445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599060</v>
      </c>
      <c r="CS35" s="657"/>
      <c r="CT35" s="657"/>
      <c r="CU35" s="657"/>
      <c r="CV35" s="657"/>
      <c r="CW35" s="657"/>
      <c r="CX35" s="657"/>
      <c r="CY35" s="658"/>
      <c r="CZ35" s="659">
        <v>2.5</v>
      </c>
      <c r="DA35" s="660"/>
      <c r="DB35" s="660"/>
      <c r="DC35" s="661"/>
      <c r="DD35" s="634">
        <v>556484</v>
      </c>
      <c r="DE35" s="657"/>
      <c r="DF35" s="657"/>
      <c r="DG35" s="657"/>
      <c r="DH35" s="657"/>
      <c r="DI35" s="657"/>
      <c r="DJ35" s="657"/>
      <c r="DK35" s="658"/>
      <c r="DL35" s="634">
        <v>404509</v>
      </c>
      <c r="DM35" s="657"/>
      <c r="DN35" s="657"/>
      <c r="DO35" s="657"/>
      <c r="DP35" s="657"/>
      <c r="DQ35" s="657"/>
      <c r="DR35" s="657"/>
      <c r="DS35" s="657"/>
      <c r="DT35" s="657"/>
      <c r="DU35" s="657"/>
      <c r="DV35" s="658"/>
      <c r="DW35" s="630">
        <v>3.1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24329127</v>
      </c>
      <c r="S36" s="698"/>
      <c r="T36" s="698"/>
      <c r="U36" s="698"/>
      <c r="V36" s="698"/>
      <c r="W36" s="698"/>
      <c r="X36" s="698"/>
      <c r="Y36" s="699"/>
      <c r="Z36" s="700">
        <v>100</v>
      </c>
      <c r="AA36" s="700"/>
      <c r="AB36" s="700"/>
      <c r="AC36" s="700"/>
      <c r="AD36" s="701">
        <v>12431699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497897</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-49778</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1012142</v>
      </c>
      <c r="CS36" s="626"/>
      <c r="CT36" s="626"/>
      <c r="CU36" s="626"/>
      <c r="CV36" s="626"/>
      <c r="CW36" s="626"/>
      <c r="CX36" s="626"/>
      <c r="CY36" s="627"/>
      <c r="CZ36" s="659">
        <v>4.2</v>
      </c>
      <c r="DA36" s="660"/>
      <c r="DB36" s="660"/>
      <c r="DC36" s="661"/>
      <c r="DD36" s="634">
        <v>828793</v>
      </c>
      <c r="DE36" s="626"/>
      <c r="DF36" s="626"/>
      <c r="DG36" s="626"/>
      <c r="DH36" s="626"/>
      <c r="DI36" s="626"/>
      <c r="DJ36" s="626"/>
      <c r="DK36" s="627"/>
      <c r="DL36" s="634">
        <v>507268</v>
      </c>
      <c r="DM36" s="626"/>
      <c r="DN36" s="626"/>
      <c r="DO36" s="626"/>
      <c r="DP36" s="626"/>
      <c r="DQ36" s="626"/>
      <c r="DR36" s="626"/>
      <c r="DS36" s="626"/>
      <c r="DT36" s="626"/>
      <c r="DU36" s="626"/>
      <c r="DV36" s="627"/>
      <c r="DW36" s="630">
        <v>3.8</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75093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8548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17327</v>
      </c>
      <c r="CS37" s="657"/>
      <c r="CT37" s="657"/>
      <c r="CU37" s="657"/>
      <c r="CV37" s="657"/>
      <c r="CW37" s="657"/>
      <c r="CX37" s="657"/>
      <c r="CY37" s="658"/>
      <c r="CZ37" s="659">
        <v>0.1</v>
      </c>
      <c r="DA37" s="660"/>
      <c r="DB37" s="660"/>
      <c r="DC37" s="661"/>
      <c r="DD37" s="634">
        <v>17327</v>
      </c>
      <c r="DE37" s="657"/>
      <c r="DF37" s="657"/>
      <c r="DG37" s="657"/>
      <c r="DH37" s="657"/>
      <c r="DI37" s="657"/>
      <c r="DJ37" s="657"/>
      <c r="DK37" s="658"/>
      <c r="DL37" s="634">
        <v>17327</v>
      </c>
      <c r="DM37" s="657"/>
      <c r="DN37" s="657"/>
      <c r="DO37" s="657"/>
      <c r="DP37" s="657"/>
      <c r="DQ37" s="657"/>
      <c r="DR37" s="657"/>
      <c r="DS37" s="657"/>
      <c r="DT37" s="657"/>
      <c r="DU37" s="657"/>
      <c r="DV37" s="658"/>
      <c r="DW37" s="630">
        <v>0.1</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820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13598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2525655</v>
      </c>
      <c r="CS38" s="626"/>
      <c r="CT38" s="626"/>
      <c r="CU38" s="626"/>
      <c r="CV38" s="626"/>
      <c r="CW38" s="626"/>
      <c r="CX38" s="626"/>
      <c r="CY38" s="627"/>
      <c r="CZ38" s="659">
        <v>10.5</v>
      </c>
      <c r="DA38" s="660"/>
      <c r="DB38" s="660"/>
      <c r="DC38" s="661"/>
      <c r="DD38" s="634">
        <v>2079820</v>
      </c>
      <c r="DE38" s="626"/>
      <c r="DF38" s="626"/>
      <c r="DG38" s="626"/>
      <c r="DH38" s="626"/>
      <c r="DI38" s="626"/>
      <c r="DJ38" s="626"/>
      <c r="DK38" s="627"/>
      <c r="DL38" s="634">
        <v>1886303</v>
      </c>
      <c r="DM38" s="626"/>
      <c r="DN38" s="626"/>
      <c r="DO38" s="626"/>
      <c r="DP38" s="626"/>
      <c r="DQ38" s="626"/>
      <c r="DR38" s="626"/>
      <c r="DS38" s="626"/>
      <c r="DT38" s="626"/>
      <c r="DU38" s="626"/>
      <c r="DV38" s="627"/>
      <c r="DW38" s="630">
        <v>14.2</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85</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240971</v>
      </c>
      <c r="CS39" s="657"/>
      <c r="CT39" s="657"/>
      <c r="CU39" s="657"/>
      <c r="CV39" s="657"/>
      <c r="CW39" s="657"/>
      <c r="CX39" s="657"/>
      <c r="CY39" s="658"/>
      <c r="CZ39" s="659">
        <v>1</v>
      </c>
      <c r="DA39" s="660"/>
      <c r="DB39" s="660"/>
      <c r="DC39" s="661"/>
      <c r="DD39" s="634">
        <v>201051</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512807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250000</v>
      </c>
      <c r="CS40" s="626"/>
      <c r="CT40" s="626"/>
      <c r="CU40" s="626"/>
      <c r="CV40" s="626"/>
      <c r="CW40" s="626"/>
      <c r="CX40" s="626"/>
      <c r="CY40" s="627"/>
      <c r="CZ40" s="659">
        <v>1</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1514131</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356</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3890482</v>
      </c>
      <c r="CS42" s="626"/>
      <c r="CT42" s="626"/>
      <c r="CU42" s="626"/>
      <c r="CV42" s="626"/>
      <c r="CW42" s="626"/>
      <c r="CX42" s="626"/>
      <c r="CY42" s="627"/>
      <c r="CZ42" s="659">
        <v>16.2</v>
      </c>
      <c r="DA42" s="708"/>
      <c r="DB42" s="708"/>
      <c r="DC42" s="709"/>
      <c r="DD42" s="634">
        <v>350126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77533</v>
      </c>
      <c r="CS43" s="657"/>
      <c r="CT43" s="657"/>
      <c r="CU43" s="657"/>
      <c r="CV43" s="657"/>
      <c r="CW43" s="657"/>
      <c r="CX43" s="657"/>
      <c r="CY43" s="658"/>
      <c r="CZ43" s="659">
        <v>0.3</v>
      </c>
      <c r="DA43" s="660"/>
      <c r="DB43" s="660"/>
      <c r="DC43" s="661"/>
      <c r="DD43" s="634">
        <v>75365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3890482</v>
      </c>
      <c r="CS44" s="626"/>
      <c r="CT44" s="626"/>
      <c r="CU44" s="626"/>
      <c r="CV44" s="626"/>
      <c r="CW44" s="626"/>
      <c r="CX44" s="626"/>
      <c r="CY44" s="627"/>
      <c r="CZ44" s="659">
        <v>16.2</v>
      </c>
      <c r="DA44" s="708"/>
      <c r="DB44" s="708"/>
      <c r="DC44" s="709"/>
      <c r="DD44" s="634">
        <v>350126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3004075</v>
      </c>
      <c r="CS45" s="657"/>
      <c r="CT45" s="657"/>
      <c r="CU45" s="657"/>
      <c r="CV45" s="657"/>
      <c r="CW45" s="657"/>
      <c r="CX45" s="657"/>
      <c r="CY45" s="658"/>
      <c r="CZ45" s="659">
        <v>12.5</v>
      </c>
      <c r="DA45" s="660"/>
      <c r="DB45" s="660"/>
      <c r="DC45" s="661"/>
      <c r="DD45" s="634">
        <v>102774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859734</v>
      </c>
      <c r="CS46" s="626"/>
      <c r="CT46" s="626"/>
      <c r="CU46" s="626"/>
      <c r="CV46" s="626"/>
      <c r="CW46" s="626"/>
      <c r="CX46" s="626"/>
      <c r="CY46" s="627"/>
      <c r="CZ46" s="659">
        <v>3.6</v>
      </c>
      <c r="DA46" s="708"/>
      <c r="DB46" s="708"/>
      <c r="DC46" s="709"/>
      <c r="DD46" s="634">
        <v>245752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223</v>
      </c>
      <c r="CS47" s="657"/>
      <c r="CT47" s="657"/>
      <c r="CU47" s="657"/>
      <c r="CV47" s="657"/>
      <c r="CW47" s="657"/>
      <c r="CX47" s="657"/>
      <c r="CY47" s="658"/>
      <c r="CZ47" s="659" t="s">
        <v>223</v>
      </c>
      <c r="DA47" s="660"/>
      <c r="DB47" s="660"/>
      <c r="DC47" s="661"/>
      <c r="DD47" s="634" t="s">
        <v>223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23973286</v>
      </c>
      <c r="CS49" s="693"/>
      <c r="CT49" s="693"/>
      <c r="CU49" s="693"/>
      <c r="CV49" s="693"/>
      <c r="CW49" s="693"/>
      <c r="CX49" s="693"/>
      <c r="CY49" s="720"/>
      <c r="CZ49" s="721">
        <v>100</v>
      </c>
      <c r="DA49" s="722"/>
      <c r="DB49" s="722"/>
      <c r="DC49" s="723"/>
      <c r="DD49" s="724">
        <v>14738729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24300</v>
      </c>
      <c r="R7" s="755"/>
      <c r="S7" s="755"/>
      <c r="T7" s="755"/>
      <c r="U7" s="755"/>
      <c r="V7" s="755">
        <v>23944</v>
      </c>
      <c r="W7" s="755"/>
      <c r="X7" s="755"/>
      <c r="Y7" s="755"/>
      <c r="Z7" s="755"/>
      <c r="AA7" s="755">
        <v>356</v>
      </c>
      <c r="AB7" s="755"/>
      <c r="AC7" s="755"/>
      <c r="AD7" s="755"/>
      <c r="AE7" s="756"/>
      <c r="AF7" s="757">
        <v>342</v>
      </c>
      <c r="AG7" s="758"/>
      <c r="AH7" s="758"/>
      <c r="AI7" s="758"/>
      <c r="AJ7" s="759"/>
      <c r="AK7" s="794">
        <v>487</v>
      </c>
      <c r="AL7" s="795"/>
      <c r="AM7" s="795"/>
      <c r="AN7" s="795"/>
      <c r="AO7" s="795"/>
      <c r="AP7" s="795">
        <v>26124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1</v>
      </c>
      <c r="CI7" s="792"/>
      <c r="CJ7" s="792"/>
      <c r="CK7" s="792"/>
      <c r="CL7" s="793"/>
      <c r="CM7" s="791">
        <v>12</v>
      </c>
      <c r="CN7" s="792"/>
      <c r="CO7" s="792"/>
      <c r="CP7" s="792"/>
      <c r="CQ7" s="793"/>
      <c r="CR7" s="791">
        <v>10</v>
      </c>
      <c r="CS7" s="792"/>
      <c r="CT7" s="792"/>
      <c r="CU7" s="792"/>
      <c r="CV7" s="793"/>
      <c r="CW7" s="791" t="s">
        <v>536</v>
      </c>
      <c r="CX7" s="792"/>
      <c r="CY7" s="792"/>
      <c r="CZ7" s="792"/>
      <c r="DA7" s="793"/>
      <c r="DB7" s="791" t="s">
        <v>536</v>
      </c>
      <c r="DC7" s="792"/>
      <c r="DD7" s="792"/>
      <c r="DE7" s="792"/>
      <c r="DF7" s="793"/>
      <c r="DG7" s="791" t="s">
        <v>536</v>
      </c>
      <c r="DH7" s="792"/>
      <c r="DI7" s="792"/>
      <c r="DJ7" s="792"/>
      <c r="DK7" s="793"/>
      <c r="DL7" s="791" t="s">
        <v>536</v>
      </c>
      <c r="DM7" s="792"/>
      <c r="DN7" s="792"/>
      <c r="DO7" s="792"/>
      <c r="DP7" s="793"/>
      <c r="DQ7" s="791" t="s">
        <v>536</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51</v>
      </c>
      <c r="R8" s="779"/>
      <c r="S8" s="779"/>
      <c r="T8" s="779"/>
      <c r="U8" s="779"/>
      <c r="V8" s="779">
        <v>51</v>
      </c>
      <c r="W8" s="779"/>
      <c r="X8" s="779"/>
      <c r="Y8" s="779"/>
      <c r="Z8" s="779"/>
      <c r="AA8" s="779" t="s">
        <v>536</v>
      </c>
      <c r="AB8" s="779"/>
      <c r="AC8" s="779"/>
      <c r="AD8" s="779"/>
      <c r="AE8" s="780"/>
      <c r="AF8" s="781" t="s">
        <v>223</v>
      </c>
      <c r="AG8" s="782"/>
      <c r="AH8" s="782"/>
      <c r="AI8" s="782"/>
      <c r="AJ8" s="783"/>
      <c r="AK8" s="784">
        <v>26</v>
      </c>
      <c r="AL8" s="785"/>
      <c r="AM8" s="785"/>
      <c r="AN8" s="785"/>
      <c r="AO8" s="785"/>
      <c r="AP8" s="785">
        <v>80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543</v>
      </c>
      <c r="BS8" s="788" t="s">
        <v>545</v>
      </c>
      <c r="BT8" s="789"/>
      <c r="BU8" s="789"/>
      <c r="BV8" s="789"/>
      <c r="BW8" s="789"/>
      <c r="BX8" s="789"/>
      <c r="BY8" s="789"/>
      <c r="BZ8" s="789"/>
      <c r="CA8" s="789"/>
      <c r="CB8" s="789"/>
      <c r="CC8" s="789"/>
      <c r="CD8" s="789"/>
      <c r="CE8" s="789"/>
      <c r="CF8" s="789"/>
      <c r="CG8" s="790"/>
      <c r="CH8" s="801">
        <v>-145</v>
      </c>
      <c r="CI8" s="802"/>
      <c r="CJ8" s="802"/>
      <c r="CK8" s="802"/>
      <c r="CL8" s="803"/>
      <c r="CM8" s="801">
        <v>908</v>
      </c>
      <c r="CN8" s="802"/>
      <c r="CO8" s="802"/>
      <c r="CP8" s="802"/>
      <c r="CQ8" s="803"/>
      <c r="CR8" s="801">
        <v>5</v>
      </c>
      <c r="CS8" s="802"/>
      <c r="CT8" s="802"/>
      <c r="CU8" s="802"/>
      <c r="CV8" s="803"/>
      <c r="CW8" s="801" t="s">
        <v>537</v>
      </c>
      <c r="CX8" s="802"/>
      <c r="CY8" s="802"/>
      <c r="CZ8" s="802"/>
      <c r="DA8" s="803"/>
      <c r="DB8" s="801" t="s">
        <v>537</v>
      </c>
      <c r="DC8" s="802"/>
      <c r="DD8" s="802"/>
      <c r="DE8" s="802"/>
      <c r="DF8" s="803"/>
      <c r="DG8" s="801" t="s">
        <v>536</v>
      </c>
      <c r="DH8" s="802"/>
      <c r="DI8" s="802"/>
      <c r="DJ8" s="802"/>
      <c r="DK8" s="803"/>
      <c r="DL8" s="801" t="s">
        <v>536</v>
      </c>
      <c r="DM8" s="802"/>
      <c r="DN8" s="802"/>
      <c r="DO8" s="802"/>
      <c r="DP8" s="803"/>
      <c r="DQ8" s="801" t="s">
        <v>536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f>SUM(Q7:U8)</f>
        <v>24351</v>
      </c>
      <c r="R23" s="814"/>
      <c r="S23" s="814"/>
      <c r="T23" s="814"/>
      <c r="U23" s="814"/>
      <c r="V23" s="814">
        <f>SUM(V7:Z8)</f>
        <v>23995</v>
      </c>
      <c r="W23" s="814"/>
      <c r="X23" s="814"/>
      <c r="Y23" s="814"/>
      <c r="Z23" s="814"/>
      <c r="AA23" s="814">
        <f>SUM(AA7:AE8)</f>
        <v>356</v>
      </c>
      <c r="AB23" s="814"/>
      <c r="AC23" s="814"/>
      <c r="AD23" s="814"/>
      <c r="AE23" s="815"/>
      <c r="AF23" s="816">
        <v>342</v>
      </c>
      <c r="AG23" s="814"/>
      <c r="AH23" s="814"/>
      <c r="AI23" s="814"/>
      <c r="AJ23" s="817"/>
      <c r="AK23" s="818"/>
      <c r="AL23" s="819"/>
      <c r="AM23" s="819"/>
      <c r="AN23" s="819"/>
      <c r="AO23" s="819"/>
      <c r="AP23" s="814">
        <f>SUM(AP7:AT8)</f>
        <v>26204</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7602</v>
      </c>
      <c r="R28" s="843"/>
      <c r="S28" s="843"/>
      <c r="T28" s="843"/>
      <c r="U28" s="843"/>
      <c r="V28" s="843">
        <v>7518</v>
      </c>
      <c r="W28" s="843"/>
      <c r="X28" s="843"/>
      <c r="Y28" s="843"/>
      <c r="Z28" s="843"/>
      <c r="AA28" s="843">
        <v>84</v>
      </c>
      <c r="AB28" s="843"/>
      <c r="AC28" s="843"/>
      <c r="AD28" s="843"/>
      <c r="AE28" s="844"/>
      <c r="AF28" s="845">
        <v>84</v>
      </c>
      <c r="AG28" s="843"/>
      <c r="AH28" s="843"/>
      <c r="AI28" s="843"/>
      <c r="AJ28" s="846"/>
      <c r="AK28" s="847">
        <v>442</v>
      </c>
      <c r="AL28" s="838"/>
      <c r="AM28" s="838"/>
      <c r="AN28" s="838"/>
      <c r="AO28" s="838"/>
      <c r="AP28" s="838" t="s">
        <v>537</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4117</v>
      </c>
      <c r="R29" s="779"/>
      <c r="S29" s="779"/>
      <c r="T29" s="779"/>
      <c r="U29" s="779"/>
      <c r="V29" s="779">
        <v>4003</v>
      </c>
      <c r="W29" s="779"/>
      <c r="X29" s="779"/>
      <c r="Y29" s="779"/>
      <c r="Z29" s="779"/>
      <c r="AA29" s="779">
        <v>114</v>
      </c>
      <c r="AB29" s="779"/>
      <c r="AC29" s="779"/>
      <c r="AD29" s="779"/>
      <c r="AE29" s="780"/>
      <c r="AF29" s="781">
        <v>114</v>
      </c>
      <c r="AG29" s="782"/>
      <c r="AH29" s="782"/>
      <c r="AI29" s="782"/>
      <c r="AJ29" s="783"/>
      <c r="AK29" s="850">
        <v>579</v>
      </c>
      <c r="AL29" s="851"/>
      <c r="AM29" s="851"/>
      <c r="AN29" s="851"/>
      <c r="AO29" s="851"/>
      <c r="AP29" s="851">
        <v>31</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778</v>
      </c>
      <c r="R30" s="779"/>
      <c r="S30" s="779"/>
      <c r="T30" s="779"/>
      <c r="U30" s="779"/>
      <c r="V30" s="779">
        <v>775</v>
      </c>
      <c r="W30" s="779"/>
      <c r="X30" s="779"/>
      <c r="Y30" s="779"/>
      <c r="Z30" s="779"/>
      <c r="AA30" s="779">
        <v>3</v>
      </c>
      <c r="AB30" s="779"/>
      <c r="AC30" s="779"/>
      <c r="AD30" s="779"/>
      <c r="AE30" s="780"/>
      <c r="AF30" s="781">
        <v>3</v>
      </c>
      <c r="AG30" s="782"/>
      <c r="AH30" s="782"/>
      <c r="AI30" s="782"/>
      <c r="AJ30" s="783"/>
      <c r="AK30" s="850">
        <v>149</v>
      </c>
      <c r="AL30" s="851"/>
      <c r="AM30" s="851"/>
      <c r="AN30" s="851"/>
      <c r="AO30" s="851"/>
      <c r="AP30" s="851" t="s">
        <v>536</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1318</v>
      </c>
      <c r="R31" s="779"/>
      <c r="S31" s="779"/>
      <c r="T31" s="779"/>
      <c r="U31" s="779"/>
      <c r="V31" s="779">
        <v>1242</v>
      </c>
      <c r="W31" s="779"/>
      <c r="X31" s="779"/>
      <c r="Y31" s="779"/>
      <c r="Z31" s="779"/>
      <c r="AA31" s="779">
        <v>76</v>
      </c>
      <c r="AB31" s="779"/>
      <c r="AC31" s="779"/>
      <c r="AD31" s="779"/>
      <c r="AE31" s="780"/>
      <c r="AF31" s="781">
        <v>1496</v>
      </c>
      <c r="AG31" s="782"/>
      <c r="AH31" s="782"/>
      <c r="AI31" s="782"/>
      <c r="AJ31" s="783"/>
      <c r="AK31" s="850" t="s">
        <v>536</v>
      </c>
      <c r="AL31" s="851"/>
      <c r="AM31" s="851"/>
      <c r="AN31" s="851"/>
      <c r="AO31" s="851"/>
      <c r="AP31" s="851">
        <v>997</v>
      </c>
      <c r="AQ31" s="851"/>
      <c r="AR31" s="851"/>
      <c r="AS31" s="851"/>
      <c r="AT31" s="851"/>
      <c r="AU31" s="851">
        <v>64</v>
      </c>
      <c r="AV31" s="851"/>
      <c r="AW31" s="851"/>
      <c r="AX31" s="851"/>
      <c r="AY31" s="851"/>
      <c r="AZ31" s="852" t="s">
        <v>536</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1878</v>
      </c>
      <c r="R32" s="779"/>
      <c r="S32" s="779"/>
      <c r="T32" s="779"/>
      <c r="U32" s="779"/>
      <c r="V32" s="779">
        <v>1878</v>
      </c>
      <c r="W32" s="779"/>
      <c r="X32" s="779"/>
      <c r="Y32" s="779"/>
      <c r="Z32" s="779"/>
      <c r="AA32" s="779" t="s">
        <v>536</v>
      </c>
      <c r="AB32" s="779"/>
      <c r="AC32" s="779"/>
      <c r="AD32" s="779"/>
      <c r="AE32" s="780"/>
      <c r="AF32" s="781" t="s">
        <v>223</v>
      </c>
      <c r="AG32" s="782"/>
      <c r="AH32" s="782"/>
      <c r="AI32" s="782"/>
      <c r="AJ32" s="783"/>
      <c r="AK32" s="850">
        <v>498</v>
      </c>
      <c r="AL32" s="851"/>
      <c r="AM32" s="851"/>
      <c r="AN32" s="851"/>
      <c r="AO32" s="851"/>
      <c r="AP32" s="851">
        <v>7759</v>
      </c>
      <c r="AQ32" s="851"/>
      <c r="AR32" s="851"/>
      <c r="AS32" s="851"/>
      <c r="AT32" s="851"/>
      <c r="AU32" s="851">
        <v>3298</v>
      </c>
      <c r="AV32" s="851"/>
      <c r="AW32" s="851"/>
      <c r="AX32" s="851"/>
      <c r="AY32" s="851"/>
      <c r="AZ32" s="852" t="s">
        <v>536</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1697</v>
      </c>
      <c r="AG63" s="862"/>
      <c r="AH63" s="862"/>
      <c r="AI63" s="862"/>
      <c r="AJ63" s="863"/>
      <c r="AK63" s="864"/>
      <c r="AL63" s="859"/>
      <c r="AM63" s="859"/>
      <c r="AN63" s="859"/>
      <c r="AO63" s="859"/>
      <c r="AP63" s="862">
        <f>SUM(AP28:AT32)</f>
        <v>8787</v>
      </c>
      <c r="AQ63" s="862"/>
      <c r="AR63" s="862"/>
      <c r="AS63" s="862"/>
      <c r="AT63" s="862"/>
      <c r="AU63" s="862">
        <f>SUM(AU28:AY32)</f>
        <v>3362</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34</v>
      </c>
      <c r="R68" s="886"/>
      <c r="S68" s="886"/>
      <c r="T68" s="886"/>
      <c r="U68" s="886"/>
      <c r="V68" s="886">
        <v>30</v>
      </c>
      <c r="W68" s="886"/>
      <c r="X68" s="886"/>
      <c r="Y68" s="886"/>
      <c r="Z68" s="886"/>
      <c r="AA68" s="886">
        <v>3</v>
      </c>
      <c r="AB68" s="886"/>
      <c r="AC68" s="886"/>
      <c r="AD68" s="886"/>
      <c r="AE68" s="886"/>
      <c r="AF68" s="886">
        <v>3</v>
      </c>
      <c r="AG68" s="886"/>
      <c r="AH68" s="886"/>
      <c r="AI68" s="886"/>
      <c r="AJ68" s="886"/>
      <c r="AK68" s="886" t="s">
        <v>536</v>
      </c>
      <c r="AL68" s="886"/>
      <c r="AM68" s="886"/>
      <c r="AN68" s="886"/>
      <c r="AO68" s="886"/>
      <c r="AP68" s="886" t="s">
        <v>536</v>
      </c>
      <c r="AQ68" s="886"/>
      <c r="AR68" s="886"/>
      <c r="AS68" s="886"/>
      <c r="AT68" s="886"/>
      <c r="AU68" s="886" t="s">
        <v>536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79</v>
      </c>
      <c r="R69" s="851"/>
      <c r="S69" s="851"/>
      <c r="T69" s="851"/>
      <c r="U69" s="851"/>
      <c r="V69" s="851">
        <v>58</v>
      </c>
      <c r="W69" s="851"/>
      <c r="X69" s="851"/>
      <c r="Y69" s="851"/>
      <c r="Z69" s="851"/>
      <c r="AA69" s="851">
        <v>21</v>
      </c>
      <c r="AB69" s="851"/>
      <c r="AC69" s="851"/>
      <c r="AD69" s="851"/>
      <c r="AE69" s="851"/>
      <c r="AF69" s="851">
        <v>21</v>
      </c>
      <c r="AG69" s="851"/>
      <c r="AH69" s="851"/>
      <c r="AI69" s="851"/>
      <c r="AJ69" s="851"/>
      <c r="AK69" s="851" t="s">
        <v>536</v>
      </c>
      <c r="AL69" s="851"/>
      <c r="AM69" s="851"/>
      <c r="AN69" s="851"/>
      <c r="AO69" s="851"/>
      <c r="AP69" s="851" t="s">
        <v>537</v>
      </c>
      <c r="AQ69" s="851"/>
      <c r="AR69" s="851"/>
      <c r="AS69" s="851"/>
      <c r="AT69" s="851"/>
      <c r="AU69" s="851" t="s">
        <v>536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1224</v>
      </c>
      <c r="R70" s="851"/>
      <c r="S70" s="851"/>
      <c r="T70" s="851"/>
      <c r="U70" s="851"/>
      <c r="V70" s="851">
        <v>300</v>
      </c>
      <c r="W70" s="851"/>
      <c r="X70" s="851"/>
      <c r="Y70" s="851"/>
      <c r="Z70" s="851"/>
      <c r="AA70" s="851">
        <v>924</v>
      </c>
      <c r="AB70" s="851"/>
      <c r="AC70" s="851"/>
      <c r="AD70" s="851"/>
      <c r="AE70" s="851"/>
      <c r="AF70" s="851">
        <v>924</v>
      </c>
      <c r="AG70" s="851"/>
      <c r="AH70" s="851"/>
      <c r="AI70" s="851"/>
      <c r="AJ70" s="851"/>
      <c r="AK70" s="851" t="s">
        <v>536</v>
      </c>
      <c r="AL70" s="851"/>
      <c r="AM70" s="851"/>
      <c r="AN70" s="851"/>
      <c r="AO70" s="851"/>
      <c r="AP70" s="851">
        <v>19706</v>
      </c>
      <c r="AQ70" s="851"/>
      <c r="AR70" s="851"/>
      <c r="AS70" s="851"/>
      <c r="AT70" s="851"/>
      <c r="AU70" s="851" t="s">
        <v>536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28</v>
      </c>
      <c r="R71" s="851"/>
      <c r="S71" s="851"/>
      <c r="T71" s="851"/>
      <c r="U71" s="851"/>
      <c r="V71" s="851">
        <v>26</v>
      </c>
      <c r="W71" s="851"/>
      <c r="X71" s="851"/>
      <c r="Y71" s="851"/>
      <c r="Z71" s="851"/>
      <c r="AA71" s="851">
        <v>2</v>
      </c>
      <c r="AB71" s="851"/>
      <c r="AC71" s="851"/>
      <c r="AD71" s="851"/>
      <c r="AE71" s="851"/>
      <c r="AF71" s="851">
        <v>2</v>
      </c>
      <c r="AG71" s="851"/>
      <c r="AH71" s="851"/>
      <c r="AI71" s="851"/>
      <c r="AJ71" s="851"/>
      <c r="AK71" s="851" t="s">
        <v>537</v>
      </c>
      <c r="AL71" s="851"/>
      <c r="AM71" s="851"/>
      <c r="AN71" s="851"/>
      <c r="AO71" s="851"/>
      <c r="AP71" s="851" t="s">
        <v>542</v>
      </c>
      <c r="AQ71" s="851"/>
      <c r="AR71" s="851"/>
      <c r="AS71" s="851"/>
      <c r="AT71" s="851"/>
      <c r="AU71" s="851" t="s">
        <v>536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SUM(AF68:AJ71)</f>
        <v>950</v>
      </c>
      <c r="AG88" s="862"/>
      <c r="AH88" s="862"/>
      <c r="AI88" s="862"/>
      <c r="AJ88" s="862"/>
      <c r="AK88" s="859"/>
      <c r="AL88" s="859"/>
      <c r="AM88" s="859"/>
      <c r="AN88" s="859"/>
      <c r="AO88" s="859"/>
      <c r="AP88" s="862">
        <f>SUM(AP68:AT71)</f>
        <v>19706</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f>
        <v>15</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289</v>
      </c>
      <c r="AG109" s="915"/>
      <c r="AH109" s="915"/>
      <c r="AI109" s="915"/>
      <c r="AJ109" s="916"/>
      <c r="AK109" s="914" t="s">
        <v>288</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289</v>
      </c>
      <c r="BW109" s="915"/>
      <c r="BX109" s="915"/>
      <c r="BY109" s="915"/>
      <c r="BZ109" s="916"/>
      <c r="CA109" s="914" t="s">
        <v>288</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289</v>
      </c>
      <c r="DM109" s="915"/>
      <c r="DN109" s="915"/>
      <c r="DO109" s="915"/>
      <c r="DP109" s="916"/>
      <c r="DQ109" s="914" t="s">
        <v>288</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2218557</v>
      </c>
      <c r="AB110" s="922"/>
      <c r="AC110" s="922"/>
      <c r="AD110" s="922"/>
      <c r="AE110" s="923"/>
      <c r="AF110" s="924">
        <v>2152001</v>
      </c>
      <c r="AG110" s="922"/>
      <c r="AH110" s="922"/>
      <c r="AI110" s="922"/>
      <c r="AJ110" s="923"/>
      <c r="AK110" s="924">
        <v>2261580</v>
      </c>
      <c r="AL110" s="922"/>
      <c r="AM110" s="922"/>
      <c r="AN110" s="922"/>
      <c r="AO110" s="923"/>
      <c r="AP110" s="925">
        <v>19.899999999999999</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24635752</v>
      </c>
      <c r="BR110" s="957"/>
      <c r="BS110" s="957"/>
      <c r="BT110" s="957"/>
      <c r="BU110" s="957"/>
      <c r="BV110" s="957">
        <v>25474164</v>
      </c>
      <c r="BW110" s="957"/>
      <c r="BX110" s="957"/>
      <c r="BY110" s="957"/>
      <c r="BZ110" s="957"/>
      <c r="CA110" s="957">
        <v>26203283</v>
      </c>
      <c r="CB110" s="957"/>
      <c r="CC110" s="957"/>
      <c r="CD110" s="957"/>
      <c r="CE110" s="957"/>
      <c r="CF110" s="971">
        <v>230.5</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969482</v>
      </c>
      <c r="BR111" s="950"/>
      <c r="BS111" s="950"/>
      <c r="BT111" s="950"/>
      <c r="BU111" s="950"/>
      <c r="BV111" s="950">
        <v>912357</v>
      </c>
      <c r="BW111" s="950"/>
      <c r="BX111" s="950"/>
      <c r="BY111" s="950"/>
      <c r="BZ111" s="950"/>
      <c r="CA111" s="950">
        <v>832012</v>
      </c>
      <c r="CB111" s="950"/>
      <c r="CC111" s="950"/>
      <c r="CD111" s="950"/>
      <c r="CE111" s="950"/>
      <c r="CF111" s="944">
        <v>7.3</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3769069</v>
      </c>
      <c r="BR112" s="950"/>
      <c r="BS112" s="950"/>
      <c r="BT112" s="950"/>
      <c r="BU112" s="950"/>
      <c r="BV112" s="950">
        <v>3630196</v>
      </c>
      <c r="BW112" s="950"/>
      <c r="BX112" s="950"/>
      <c r="BY112" s="950"/>
      <c r="BZ112" s="950"/>
      <c r="CA112" s="950">
        <v>3361347</v>
      </c>
      <c r="CB112" s="950"/>
      <c r="CC112" s="950"/>
      <c r="CD112" s="950"/>
      <c r="CE112" s="950"/>
      <c r="CF112" s="944">
        <v>29.6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35554</v>
      </c>
      <c r="DH112" s="950"/>
      <c r="DI112" s="950"/>
      <c r="DJ112" s="950"/>
      <c r="DK112" s="950"/>
      <c r="DL112" s="950">
        <v>30474</v>
      </c>
      <c r="DM112" s="950"/>
      <c r="DN112" s="950"/>
      <c r="DO112" s="950"/>
      <c r="DP112" s="950"/>
      <c r="DQ112" s="950">
        <v>25395</v>
      </c>
      <c r="DR112" s="950"/>
      <c r="DS112" s="950"/>
      <c r="DT112" s="950"/>
      <c r="DU112" s="950"/>
      <c r="DV112" s="951">
        <v>0.2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279510</v>
      </c>
      <c r="AB113" s="964"/>
      <c r="AC113" s="964"/>
      <c r="AD113" s="964"/>
      <c r="AE113" s="965"/>
      <c r="AF113" s="966">
        <v>323151</v>
      </c>
      <c r="AG113" s="964"/>
      <c r="AH113" s="964"/>
      <c r="AI113" s="964"/>
      <c r="AJ113" s="965"/>
      <c r="AK113" s="966">
        <v>323476</v>
      </c>
      <c r="AL113" s="964"/>
      <c r="AM113" s="964"/>
      <c r="AN113" s="964"/>
      <c r="AO113" s="965"/>
      <c r="AP113" s="967">
        <v>2.8</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t="s">
        <v>223</v>
      </c>
      <c r="BR113" s="950"/>
      <c r="BS113" s="950"/>
      <c r="BT113" s="950"/>
      <c r="BU113" s="950"/>
      <c r="BV113" s="950" t="s">
        <v>223</v>
      </c>
      <c r="BW113" s="950"/>
      <c r="BX113" s="950"/>
      <c r="BY113" s="950"/>
      <c r="BZ113" s="950"/>
      <c r="CA113" s="950" t="s">
        <v>223</v>
      </c>
      <c r="CB113" s="950"/>
      <c r="CC113" s="950"/>
      <c r="CD113" s="950"/>
      <c r="CE113" s="950"/>
      <c r="CF113" s="944" t="s">
        <v>223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223</v>
      </c>
      <c r="AB114" s="989"/>
      <c r="AC114" s="989"/>
      <c r="AD114" s="989"/>
      <c r="AE114" s="990"/>
      <c r="AF114" s="991">
        <v>7705</v>
      </c>
      <c r="AG114" s="989"/>
      <c r="AH114" s="989"/>
      <c r="AI114" s="989"/>
      <c r="AJ114" s="990"/>
      <c r="AK114" s="991">
        <v>29602</v>
      </c>
      <c r="AL114" s="989"/>
      <c r="AM114" s="989"/>
      <c r="AN114" s="989"/>
      <c r="AO114" s="990"/>
      <c r="AP114" s="992">
        <v>0.3</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1155164</v>
      </c>
      <c r="BR114" s="950"/>
      <c r="BS114" s="950"/>
      <c r="BT114" s="950"/>
      <c r="BU114" s="950"/>
      <c r="BV114" s="950">
        <v>678772</v>
      </c>
      <c r="BW114" s="950"/>
      <c r="BX114" s="950"/>
      <c r="BY114" s="950"/>
      <c r="BZ114" s="950"/>
      <c r="CA114" s="950">
        <v>722587</v>
      </c>
      <c r="CB114" s="950"/>
      <c r="CC114" s="950"/>
      <c r="CD114" s="950"/>
      <c r="CE114" s="950"/>
      <c r="CF114" s="944">
        <v>6.4</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99593</v>
      </c>
      <c r="AB115" s="964"/>
      <c r="AC115" s="964"/>
      <c r="AD115" s="964"/>
      <c r="AE115" s="965"/>
      <c r="AF115" s="966">
        <v>101289</v>
      </c>
      <c r="AG115" s="964"/>
      <c r="AH115" s="964"/>
      <c r="AI115" s="964"/>
      <c r="AJ115" s="965"/>
      <c r="AK115" s="966">
        <v>98924</v>
      </c>
      <c r="AL115" s="964"/>
      <c r="AM115" s="964"/>
      <c r="AN115" s="964"/>
      <c r="AO115" s="965"/>
      <c r="AP115" s="967">
        <v>0.9</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v>
      </c>
      <c r="AB116" s="989"/>
      <c r="AC116" s="989"/>
      <c r="AD116" s="989"/>
      <c r="AE116" s="990"/>
      <c r="AF116" s="991">
        <v>4</v>
      </c>
      <c r="AG116" s="989"/>
      <c r="AH116" s="989"/>
      <c r="AI116" s="989"/>
      <c r="AJ116" s="990"/>
      <c r="AK116" s="991">
        <v>18</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35002</v>
      </c>
      <c r="DH116" s="989"/>
      <c r="DI116" s="989"/>
      <c r="DJ116" s="989"/>
      <c r="DK116" s="990"/>
      <c r="DL116" s="991">
        <v>26000</v>
      </c>
      <c r="DM116" s="989"/>
      <c r="DN116" s="989"/>
      <c r="DO116" s="989"/>
      <c r="DP116" s="990"/>
      <c r="DQ116" s="991">
        <v>17141</v>
      </c>
      <c r="DR116" s="989"/>
      <c r="DS116" s="989"/>
      <c r="DT116" s="989"/>
      <c r="DU116" s="990"/>
      <c r="DV116" s="992">
        <v>0.2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2597670</v>
      </c>
      <c r="AB117" s="1007"/>
      <c r="AC117" s="1007"/>
      <c r="AD117" s="1007"/>
      <c r="AE117" s="1008"/>
      <c r="AF117" s="1009">
        <v>2584150</v>
      </c>
      <c r="AG117" s="1007"/>
      <c r="AH117" s="1007"/>
      <c r="AI117" s="1007"/>
      <c r="AJ117" s="1008"/>
      <c r="AK117" s="1009">
        <v>2713600</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289</v>
      </c>
      <c r="AG118" s="915"/>
      <c r="AH118" s="915"/>
      <c r="AI118" s="915"/>
      <c r="AJ118" s="916"/>
      <c r="AK118" s="914" t="s">
        <v>288</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30529467</v>
      </c>
      <c r="BR119" s="1028"/>
      <c r="BS119" s="1028"/>
      <c r="BT119" s="1028"/>
      <c r="BU119" s="1028"/>
      <c r="BV119" s="1028">
        <v>30695489</v>
      </c>
      <c r="BW119" s="1028"/>
      <c r="BX119" s="1028"/>
      <c r="BY119" s="1028"/>
      <c r="BZ119" s="1028"/>
      <c r="CA119" s="1028">
        <v>31119229</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898926</v>
      </c>
      <c r="DH119" s="1014"/>
      <c r="DI119" s="1014"/>
      <c r="DJ119" s="1014"/>
      <c r="DK119" s="1015"/>
      <c r="DL119" s="1013">
        <v>855883</v>
      </c>
      <c r="DM119" s="1014"/>
      <c r="DN119" s="1014"/>
      <c r="DO119" s="1014"/>
      <c r="DP119" s="1015"/>
      <c r="DQ119" s="1013">
        <v>789476</v>
      </c>
      <c r="DR119" s="1014"/>
      <c r="DS119" s="1014"/>
      <c r="DT119" s="1014"/>
      <c r="DU119" s="1015"/>
      <c r="DV119" s="1016">
        <v>6.9</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3666058</v>
      </c>
      <c r="BR120" s="957"/>
      <c r="BS120" s="957"/>
      <c r="BT120" s="957"/>
      <c r="BU120" s="957"/>
      <c r="BV120" s="957">
        <v>3697027</v>
      </c>
      <c r="BW120" s="957"/>
      <c r="BX120" s="957"/>
      <c r="BY120" s="957"/>
      <c r="BZ120" s="957"/>
      <c r="CA120" s="957">
        <v>3506038</v>
      </c>
      <c r="CB120" s="957"/>
      <c r="CC120" s="957"/>
      <c r="CD120" s="957"/>
      <c r="CE120" s="957"/>
      <c r="CF120" s="971">
        <v>30.8</v>
      </c>
      <c r="CG120" s="972"/>
      <c r="CH120" s="972"/>
      <c r="CI120" s="972"/>
      <c r="CJ120" s="972"/>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3696960</v>
      </c>
      <c r="DH120" s="957"/>
      <c r="DI120" s="957"/>
      <c r="DJ120" s="957"/>
      <c r="DK120" s="957"/>
      <c r="DL120" s="957">
        <v>3562200</v>
      </c>
      <c r="DM120" s="957"/>
      <c r="DN120" s="957"/>
      <c r="DO120" s="957"/>
      <c r="DP120" s="957"/>
      <c r="DQ120" s="957">
        <v>3297567</v>
      </c>
      <c r="DR120" s="957"/>
      <c r="DS120" s="957"/>
      <c r="DT120" s="957"/>
      <c r="DU120" s="957"/>
      <c r="DV120" s="958">
        <v>29</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5079</v>
      </c>
      <c r="AB121" s="989"/>
      <c r="AC121" s="989"/>
      <c r="AD121" s="989"/>
      <c r="AE121" s="990"/>
      <c r="AF121" s="991">
        <v>5079</v>
      </c>
      <c r="AG121" s="989"/>
      <c r="AH121" s="989"/>
      <c r="AI121" s="989"/>
      <c r="AJ121" s="990"/>
      <c r="AK121" s="991">
        <v>5079</v>
      </c>
      <c r="AL121" s="989"/>
      <c r="AM121" s="989"/>
      <c r="AN121" s="989"/>
      <c r="AO121" s="990"/>
      <c r="AP121" s="992">
        <v>0</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2381560</v>
      </c>
      <c r="BR121" s="950"/>
      <c r="BS121" s="950"/>
      <c r="BT121" s="950"/>
      <c r="BU121" s="950"/>
      <c r="BV121" s="950">
        <v>2269324</v>
      </c>
      <c r="BW121" s="950"/>
      <c r="BX121" s="950"/>
      <c r="BY121" s="950"/>
      <c r="BZ121" s="950"/>
      <c r="CA121" s="950">
        <v>2179325</v>
      </c>
      <c r="CB121" s="950"/>
      <c r="CC121" s="950"/>
      <c r="CD121" s="950"/>
      <c r="CE121" s="950"/>
      <c r="CF121" s="944">
        <v>19.2</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72109</v>
      </c>
      <c r="DH121" s="950"/>
      <c r="DI121" s="950"/>
      <c r="DJ121" s="950"/>
      <c r="DK121" s="950"/>
      <c r="DL121" s="950">
        <v>67996</v>
      </c>
      <c r="DM121" s="950"/>
      <c r="DN121" s="950"/>
      <c r="DO121" s="950"/>
      <c r="DP121" s="950"/>
      <c r="DQ121" s="950">
        <v>63780</v>
      </c>
      <c r="DR121" s="950"/>
      <c r="DS121" s="950"/>
      <c r="DT121" s="950"/>
      <c r="DU121" s="950"/>
      <c r="DV121" s="951">
        <v>0.6</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18113459</v>
      </c>
      <c r="BR122" s="1028"/>
      <c r="BS122" s="1028"/>
      <c r="BT122" s="1028"/>
      <c r="BU122" s="1028"/>
      <c r="BV122" s="1028">
        <v>18207375</v>
      </c>
      <c r="BW122" s="1028"/>
      <c r="BX122" s="1028"/>
      <c r="BY122" s="1028"/>
      <c r="BZ122" s="1028"/>
      <c r="CA122" s="1028">
        <v>18108179</v>
      </c>
      <c r="CB122" s="1028"/>
      <c r="CC122" s="1028"/>
      <c r="CD122" s="1028"/>
      <c r="CE122" s="1028"/>
      <c r="CF122" s="1048">
        <v>159.30000000000001</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15371</v>
      </c>
      <c r="AB123" s="989"/>
      <c r="AC123" s="989"/>
      <c r="AD123" s="989"/>
      <c r="AE123" s="990"/>
      <c r="AF123" s="991">
        <v>9003</v>
      </c>
      <c r="AG123" s="989"/>
      <c r="AH123" s="989"/>
      <c r="AI123" s="989"/>
      <c r="AJ123" s="990"/>
      <c r="AK123" s="991">
        <v>8858</v>
      </c>
      <c r="AL123" s="989"/>
      <c r="AM123" s="989"/>
      <c r="AN123" s="989"/>
      <c r="AO123" s="990"/>
      <c r="AP123" s="992">
        <v>0.1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24161077</v>
      </c>
      <c r="BR123" s="1096"/>
      <c r="BS123" s="1096"/>
      <c r="BT123" s="1096"/>
      <c r="BU123" s="1096"/>
      <c r="BV123" s="1096">
        <v>24173726</v>
      </c>
      <c r="BW123" s="1096"/>
      <c r="BX123" s="1096"/>
      <c r="BY123" s="1096"/>
      <c r="BZ123" s="1096"/>
      <c r="CA123" s="1096">
        <v>23793542</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56.8</v>
      </c>
      <c r="BR124" s="1058"/>
      <c r="BS124" s="1058"/>
      <c r="BT124" s="1058"/>
      <c r="BU124" s="1058"/>
      <c r="BV124" s="1058">
        <v>56.7</v>
      </c>
      <c r="BW124" s="1058"/>
      <c r="BX124" s="1058"/>
      <c r="BY124" s="1058"/>
      <c r="BZ124" s="1058"/>
      <c r="CA124" s="1058">
        <v>64.400000000000006</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76574</v>
      </c>
      <c r="AB126" s="989"/>
      <c r="AC126" s="989"/>
      <c r="AD126" s="989"/>
      <c r="AE126" s="990"/>
      <c r="AF126" s="991">
        <v>86061</v>
      </c>
      <c r="AG126" s="989"/>
      <c r="AH126" s="989"/>
      <c r="AI126" s="989"/>
      <c r="AJ126" s="990"/>
      <c r="AK126" s="991">
        <v>84987</v>
      </c>
      <c r="AL126" s="989"/>
      <c r="AM126" s="989"/>
      <c r="AN126" s="989"/>
      <c r="AO126" s="990"/>
      <c r="AP126" s="992">
        <v>0.7</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2569</v>
      </c>
      <c r="AB127" s="989"/>
      <c r="AC127" s="989"/>
      <c r="AD127" s="989"/>
      <c r="AE127" s="990"/>
      <c r="AF127" s="991">
        <v>1146</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657043</v>
      </c>
      <c r="AB128" s="1078"/>
      <c r="AC128" s="1078"/>
      <c r="AD128" s="1078"/>
      <c r="AE128" s="1079"/>
      <c r="AF128" s="1080">
        <v>679498</v>
      </c>
      <c r="AG128" s="1078"/>
      <c r="AH128" s="1078"/>
      <c r="AI128" s="1078"/>
      <c r="AJ128" s="1079"/>
      <c r="AK128" s="1080">
        <v>687284</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223</v>
      </c>
      <c r="BG128" s="1085"/>
      <c r="BH128" s="1085"/>
      <c r="BI128" s="1085"/>
      <c r="BJ128" s="1085"/>
      <c r="BK128" s="1085"/>
      <c r="BL128" s="1086"/>
      <c r="BM128" s="1084">
        <v>12.97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12751514</v>
      </c>
      <c r="AB129" s="989"/>
      <c r="AC129" s="989"/>
      <c r="AD129" s="989"/>
      <c r="AE129" s="990"/>
      <c r="AF129" s="991">
        <v>12927089</v>
      </c>
      <c r="AG129" s="989"/>
      <c r="AH129" s="989"/>
      <c r="AI129" s="989"/>
      <c r="AJ129" s="990"/>
      <c r="AK129" s="991">
        <v>12829066</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223</v>
      </c>
      <c r="BG129" s="1099"/>
      <c r="BH129" s="1099"/>
      <c r="BI129" s="1099"/>
      <c r="BJ129" s="1099"/>
      <c r="BK129" s="1099"/>
      <c r="BL129" s="1100"/>
      <c r="BM129" s="1098">
        <v>17.97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1544940</v>
      </c>
      <c r="AB130" s="989"/>
      <c r="AC130" s="989"/>
      <c r="AD130" s="989"/>
      <c r="AE130" s="990"/>
      <c r="AF130" s="991">
        <v>1434582</v>
      </c>
      <c r="AG130" s="989"/>
      <c r="AH130" s="989"/>
      <c r="AI130" s="989"/>
      <c r="AJ130" s="990"/>
      <c r="AK130" s="991">
        <v>1460783</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4.0999999999999996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11206574</v>
      </c>
      <c r="AB131" s="1014"/>
      <c r="AC131" s="1014"/>
      <c r="AD131" s="1014"/>
      <c r="AE131" s="1015"/>
      <c r="AF131" s="1013">
        <v>11492507</v>
      </c>
      <c r="AG131" s="1014"/>
      <c r="AH131" s="1014"/>
      <c r="AI131" s="1014"/>
      <c r="AJ131" s="1015"/>
      <c r="AK131" s="1013">
        <v>11368283</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64.400000000000006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3.5308471620000002</v>
      </c>
      <c r="AB132" s="1130"/>
      <c r="AC132" s="1130"/>
      <c r="AD132" s="1130"/>
      <c r="AE132" s="1131"/>
      <c r="AF132" s="1132">
        <v>4.0902302690000001</v>
      </c>
      <c r="AG132" s="1130"/>
      <c r="AH132" s="1130"/>
      <c r="AI132" s="1130"/>
      <c r="AJ132" s="1131"/>
      <c r="AK132" s="1132">
        <v>4.9746562430000001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5.9</v>
      </c>
      <c r="AB133" s="1113"/>
      <c r="AC133" s="1113"/>
      <c r="AD133" s="1113"/>
      <c r="AE133" s="1114"/>
      <c r="AF133" s="1112">
        <v>4.4000000000000004</v>
      </c>
      <c r="AG133" s="1113"/>
      <c r="AH133" s="1113"/>
      <c r="AI133" s="1113"/>
      <c r="AJ133" s="1114"/>
      <c r="AK133" s="1112">
        <v>4.0999999999999996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4259977</v>
      </c>
      <c r="L9" s="266">
        <v>72041</v>
      </c>
      <c r="M9" s="267">
        <v>57713</v>
      </c>
      <c r="N9" s="268">
        <v>24.8</v>
      </c>
    </row>
    <row r="10" spans="1:16" x14ac:dyDescent="0.15">
      <c r="A10" s="250"/>
      <c r="B10" s="246"/>
      <c r="C10" s="246"/>
      <c r="D10" s="246"/>
      <c r="E10" s="246"/>
      <c r="F10" s="246"/>
      <c r="G10" s="1152" t="s">
        <v>476</v>
      </c>
      <c r="H10" s="1153"/>
      <c r="I10" s="1153"/>
      <c r="J10" s="1154"/>
      <c r="K10" s="269">
        <v>121892</v>
      </c>
      <c r="L10" s="270">
        <v>2061</v>
      </c>
      <c r="M10" s="271">
        <v>3737</v>
      </c>
      <c r="N10" s="272">
        <v>-44.8</v>
      </c>
    </row>
    <row r="11" spans="1:16" ht="13.5" customHeight="1" x14ac:dyDescent="0.15">
      <c r="A11" s="250"/>
      <c r="B11" s="246"/>
      <c r="C11" s="246"/>
      <c r="D11" s="246"/>
      <c r="E11" s="246"/>
      <c r="F11" s="246"/>
      <c r="G11" s="1152" t="s">
        <v>477</v>
      </c>
      <c r="H11" s="1153"/>
      <c r="I11" s="1153"/>
      <c r="J11" s="1154"/>
      <c r="K11" s="269">
        <v>1174</v>
      </c>
      <c r="L11" s="270">
        <v>20</v>
      </c>
      <c r="M11" s="271">
        <v>6346</v>
      </c>
      <c r="N11" s="272">
        <v>-99.7</v>
      </c>
    </row>
    <row r="12" spans="1:16" ht="13.5" customHeight="1" x14ac:dyDescent="0.15">
      <c r="A12" s="250"/>
      <c r="B12" s="246"/>
      <c r="C12" s="246"/>
      <c r="D12" s="246"/>
      <c r="E12" s="246"/>
      <c r="F12" s="246"/>
      <c r="G12" s="1152" t="s">
        <v>478</v>
      </c>
      <c r="H12" s="1153"/>
      <c r="I12" s="1153"/>
      <c r="J12" s="1154"/>
      <c r="K12" s="269" t="s">
        <v>479</v>
      </c>
      <c r="L12" s="270" t="s">
        <v>479</v>
      </c>
      <c r="M12" s="271">
        <v>800</v>
      </c>
      <c r="N12" s="272" t="s">
        <v>479</v>
      </c>
    </row>
    <row r="13" spans="1:16" ht="13.5" customHeight="1" x14ac:dyDescent="0.15">
      <c r="A13" s="250"/>
      <c r="B13" s="246"/>
      <c r="C13" s="246"/>
      <c r="D13" s="246"/>
      <c r="E13" s="246"/>
      <c r="F13" s="246"/>
      <c r="G13" s="1152" t="s">
        <v>480</v>
      </c>
      <c r="H13" s="1153"/>
      <c r="I13" s="1153"/>
      <c r="J13" s="1154"/>
      <c r="K13" s="269" t="s">
        <v>479</v>
      </c>
      <c r="L13" s="270" t="s">
        <v>479</v>
      </c>
      <c r="M13" s="271">
        <v>1</v>
      </c>
      <c r="N13" s="272" t="s">
        <v>479</v>
      </c>
    </row>
    <row r="14" spans="1:16" ht="13.5" customHeight="1" x14ac:dyDescent="0.15">
      <c r="A14" s="250"/>
      <c r="B14" s="246"/>
      <c r="C14" s="246"/>
      <c r="D14" s="246"/>
      <c r="E14" s="246"/>
      <c r="F14" s="246"/>
      <c r="G14" s="1152" t="s">
        <v>481</v>
      </c>
      <c r="H14" s="1153"/>
      <c r="I14" s="1153"/>
      <c r="J14" s="1154"/>
      <c r="K14" s="269">
        <v>203270</v>
      </c>
      <c r="L14" s="270">
        <v>3438</v>
      </c>
      <c r="M14" s="271">
        <v>2571</v>
      </c>
      <c r="N14" s="272">
        <v>33.700000000000003</v>
      </c>
    </row>
    <row r="15" spans="1:16" ht="13.5" customHeight="1" x14ac:dyDescent="0.15">
      <c r="A15" s="250"/>
      <c r="B15" s="246"/>
      <c r="C15" s="246"/>
      <c r="D15" s="246"/>
      <c r="E15" s="246"/>
      <c r="F15" s="246"/>
      <c r="G15" s="1152" t="s">
        <v>482</v>
      </c>
      <c r="H15" s="1153"/>
      <c r="I15" s="1153"/>
      <c r="J15" s="1154"/>
      <c r="K15" s="269">
        <v>77533</v>
      </c>
      <c r="L15" s="270">
        <v>1311</v>
      </c>
      <c r="M15" s="271">
        <v>1342</v>
      </c>
      <c r="N15" s="272">
        <v>-2.2999999999999998</v>
      </c>
    </row>
    <row r="16" spans="1:16" x14ac:dyDescent="0.15">
      <c r="A16" s="250"/>
      <c r="B16" s="246"/>
      <c r="C16" s="246"/>
      <c r="D16" s="246"/>
      <c r="E16" s="246"/>
      <c r="F16" s="246"/>
      <c r="G16" s="1155" t="s">
        <v>483</v>
      </c>
      <c r="H16" s="1156"/>
      <c r="I16" s="1156"/>
      <c r="J16" s="1157"/>
      <c r="K16" s="270">
        <v>-393388</v>
      </c>
      <c r="L16" s="270">
        <v>-6653</v>
      </c>
      <c r="M16" s="271">
        <v>-4975</v>
      </c>
      <c r="N16" s="272">
        <v>33.700000000000003</v>
      </c>
    </row>
    <row r="17" spans="1:16" x14ac:dyDescent="0.15">
      <c r="A17" s="250"/>
      <c r="B17" s="246"/>
      <c r="C17" s="246"/>
      <c r="D17" s="246"/>
      <c r="E17" s="246"/>
      <c r="F17" s="246"/>
      <c r="G17" s="1155" t="s">
        <v>171</v>
      </c>
      <c r="H17" s="1156"/>
      <c r="I17" s="1156"/>
      <c r="J17" s="1157"/>
      <c r="K17" s="270">
        <v>4270458</v>
      </c>
      <c r="L17" s="270">
        <v>72218</v>
      </c>
      <c r="M17" s="271">
        <v>67535</v>
      </c>
      <c r="N17" s="272">
        <v>6.9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7.09</v>
      </c>
      <c r="L21" s="283">
        <v>6.24</v>
      </c>
      <c r="M21" s="284">
        <v>0.85</v>
      </c>
      <c r="N21" s="251"/>
      <c r="O21" s="285"/>
      <c r="P21" s="281"/>
    </row>
    <row r="22" spans="1:16" s="286" customFormat="1" x14ac:dyDescent="0.15">
      <c r="A22" s="281"/>
      <c r="B22" s="251"/>
      <c r="C22" s="251"/>
      <c r="D22" s="251"/>
      <c r="E22" s="251"/>
      <c r="F22" s="251"/>
      <c r="G22" s="1147" t="s">
        <v>489</v>
      </c>
      <c r="H22" s="1148"/>
      <c r="I22" s="1148"/>
      <c r="J22" s="1149"/>
      <c r="K22" s="287">
        <v>98.8</v>
      </c>
      <c r="L22" s="288">
        <v>98.7</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2261580</v>
      </c>
      <c r="L32" s="296">
        <v>38246</v>
      </c>
      <c r="M32" s="297">
        <v>35267</v>
      </c>
      <c r="N32" s="298">
        <v>8.4</v>
      </c>
    </row>
    <row r="33" spans="1:16" ht="13.5" customHeight="1" x14ac:dyDescent="0.15">
      <c r="A33" s="250"/>
      <c r="B33" s="246"/>
      <c r="C33" s="246"/>
      <c r="D33" s="246"/>
      <c r="E33" s="246"/>
      <c r="F33" s="246"/>
      <c r="G33" s="1163" t="s">
        <v>494</v>
      </c>
      <c r="H33" s="1164"/>
      <c r="I33" s="1164"/>
      <c r="J33" s="1165"/>
      <c r="K33" s="296" t="s">
        <v>479</v>
      </c>
      <c r="L33" s="296" t="s">
        <v>479</v>
      </c>
      <c r="M33" s="297">
        <v>1</v>
      </c>
      <c r="N33" s="298" t="s">
        <v>479</v>
      </c>
    </row>
    <row r="34" spans="1:16" ht="27" customHeight="1" x14ac:dyDescent="0.15">
      <c r="A34" s="250"/>
      <c r="B34" s="246"/>
      <c r="C34" s="246"/>
      <c r="D34" s="246"/>
      <c r="E34" s="246"/>
      <c r="F34" s="246"/>
      <c r="G34" s="1163" t="s">
        <v>495</v>
      </c>
      <c r="H34" s="1164"/>
      <c r="I34" s="1164"/>
      <c r="J34" s="1165"/>
      <c r="K34" s="296" t="s">
        <v>479</v>
      </c>
      <c r="L34" s="296" t="s">
        <v>479</v>
      </c>
      <c r="M34" s="297">
        <v>49</v>
      </c>
      <c r="N34" s="298" t="s">
        <v>479</v>
      </c>
    </row>
    <row r="35" spans="1:16" ht="27" customHeight="1" x14ac:dyDescent="0.15">
      <c r="A35" s="250"/>
      <c r="B35" s="246"/>
      <c r="C35" s="246"/>
      <c r="D35" s="246"/>
      <c r="E35" s="246"/>
      <c r="F35" s="246"/>
      <c r="G35" s="1163" t="s">
        <v>496</v>
      </c>
      <c r="H35" s="1164"/>
      <c r="I35" s="1164"/>
      <c r="J35" s="1165"/>
      <c r="K35" s="296">
        <v>323476</v>
      </c>
      <c r="L35" s="296">
        <v>5470</v>
      </c>
      <c r="M35" s="297">
        <v>9709</v>
      </c>
      <c r="N35" s="298">
        <v>-43.7</v>
      </c>
    </row>
    <row r="36" spans="1:16" ht="27" customHeight="1" x14ac:dyDescent="0.15">
      <c r="A36" s="250"/>
      <c r="B36" s="246"/>
      <c r="C36" s="246"/>
      <c r="D36" s="246"/>
      <c r="E36" s="246"/>
      <c r="F36" s="246"/>
      <c r="G36" s="1163" t="s">
        <v>497</v>
      </c>
      <c r="H36" s="1164"/>
      <c r="I36" s="1164"/>
      <c r="J36" s="1165"/>
      <c r="K36" s="296">
        <v>29602</v>
      </c>
      <c r="L36" s="296">
        <v>501</v>
      </c>
      <c r="M36" s="297">
        <v>2367</v>
      </c>
      <c r="N36" s="298">
        <v>-78.8</v>
      </c>
    </row>
    <row r="37" spans="1:16" ht="13.5" customHeight="1" x14ac:dyDescent="0.15">
      <c r="A37" s="250"/>
      <c r="B37" s="246"/>
      <c r="C37" s="246"/>
      <c r="D37" s="246"/>
      <c r="E37" s="246"/>
      <c r="F37" s="246"/>
      <c r="G37" s="1163" t="s">
        <v>498</v>
      </c>
      <c r="H37" s="1164"/>
      <c r="I37" s="1164"/>
      <c r="J37" s="1165"/>
      <c r="K37" s="296">
        <v>98924</v>
      </c>
      <c r="L37" s="296">
        <v>1673</v>
      </c>
      <c r="M37" s="297">
        <v>1205</v>
      </c>
      <c r="N37" s="298">
        <v>38.799999999999997</v>
      </c>
    </row>
    <row r="38" spans="1:16" ht="27" customHeight="1" x14ac:dyDescent="0.15">
      <c r="A38" s="250"/>
      <c r="B38" s="246"/>
      <c r="C38" s="246"/>
      <c r="D38" s="246"/>
      <c r="E38" s="246"/>
      <c r="F38" s="246"/>
      <c r="G38" s="1166" t="s">
        <v>499</v>
      </c>
      <c r="H38" s="1167"/>
      <c r="I38" s="1167"/>
      <c r="J38" s="1168"/>
      <c r="K38" s="299">
        <v>18</v>
      </c>
      <c r="L38" s="299">
        <v>0</v>
      </c>
      <c r="M38" s="300">
        <v>3</v>
      </c>
      <c r="N38" s="301">
        <v>-100</v>
      </c>
      <c r="O38" s="295"/>
    </row>
    <row r="39" spans="1:16" x14ac:dyDescent="0.15">
      <c r="A39" s="250"/>
      <c r="B39" s="246"/>
      <c r="C39" s="246"/>
      <c r="D39" s="246"/>
      <c r="E39" s="246"/>
      <c r="F39" s="246"/>
      <c r="G39" s="1166" t="s">
        <v>500</v>
      </c>
      <c r="H39" s="1167"/>
      <c r="I39" s="1167"/>
      <c r="J39" s="1168"/>
      <c r="K39" s="302">
        <v>-687284</v>
      </c>
      <c r="L39" s="302">
        <v>-11623</v>
      </c>
      <c r="M39" s="303">
        <v>-6690</v>
      </c>
      <c r="N39" s="304">
        <v>73.7</v>
      </c>
      <c r="O39" s="295"/>
    </row>
    <row r="40" spans="1:16" ht="27" customHeight="1" x14ac:dyDescent="0.15">
      <c r="A40" s="250"/>
      <c r="B40" s="246"/>
      <c r="C40" s="246"/>
      <c r="D40" s="246"/>
      <c r="E40" s="246"/>
      <c r="F40" s="246"/>
      <c r="G40" s="1163" t="s">
        <v>501</v>
      </c>
      <c r="H40" s="1164"/>
      <c r="I40" s="1164"/>
      <c r="J40" s="1165"/>
      <c r="K40" s="302">
        <v>-1460783</v>
      </c>
      <c r="L40" s="302">
        <v>-24703</v>
      </c>
      <c r="M40" s="303">
        <v>-29386</v>
      </c>
      <c r="N40" s="304">
        <v>-15.9</v>
      </c>
      <c r="O40" s="295"/>
    </row>
    <row r="41" spans="1:16" x14ac:dyDescent="0.15">
      <c r="A41" s="250"/>
      <c r="B41" s="246"/>
      <c r="C41" s="246"/>
      <c r="D41" s="246"/>
      <c r="E41" s="246"/>
      <c r="F41" s="246"/>
      <c r="G41" s="1169" t="s">
        <v>283</v>
      </c>
      <c r="H41" s="1170"/>
      <c r="I41" s="1170"/>
      <c r="J41" s="1171"/>
      <c r="K41" s="296">
        <v>565533</v>
      </c>
      <c r="L41" s="302">
        <v>9564</v>
      </c>
      <c r="M41" s="303">
        <v>12524</v>
      </c>
      <c r="N41" s="304">
        <v>-23.6</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3105149</v>
      </c>
      <c r="J51" s="322">
        <v>51715</v>
      </c>
      <c r="K51" s="323">
        <v>41.5</v>
      </c>
      <c r="L51" s="324">
        <v>50880</v>
      </c>
      <c r="M51" s="325">
        <v>7</v>
      </c>
      <c r="N51" s="326">
        <v>34.5</v>
      </c>
    </row>
    <row r="52" spans="1:14" x14ac:dyDescent="0.15">
      <c r="A52" s="250"/>
      <c r="B52" s="246"/>
      <c r="C52" s="246"/>
      <c r="D52" s="246"/>
      <c r="E52" s="246"/>
      <c r="F52" s="246"/>
      <c r="G52" s="327"/>
      <c r="H52" s="328" t="s">
        <v>512</v>
      </c>
      <c r="I52" s="329">
        <v>1882163</v>
      </c>
      <c r="J52" s="330">
        <v>31346</v>
      </c>
      <c r="K52" s="331">
        <v>59.3</v>
      </c>
      <c r="L52" s="332">
        <v>26879</v>
      </c>
      <c r="M52" s="333">
        <v>2.4</v>
      </c>
      <c r="N52" s="334">
        <v>56.9</v>
      </c>
    </row>
    <row r="53" spans="1:14" x14ac:dyDescent="0.15">
      <c r="A53" s="250"/>
      <c r="B53" s="246"/>
      <c r="C53" s="246"/>
      <c r="D53" s="246"/>
      <c r="E53" s="246"/>
      <c r="F53" s="246"/>
      <c r="G53" s="312" t="s">
        <v>513</v>
      </c>
      <c r="H53" s="313"/>
      <c r="I53" s="321">
        <v>2575697</v>
      </c>
      <c r="J53" s="322">
        <v>42978</v>
      </c>
      <c r="K53" s="323">
        <v>-16.899999999999999</v>
      </c>
      <c r="L53" s="324">
        <v>63956</v>
      </c>
      <c r="M53" s="325">
        <v>25.7</v>
      </c>
      <c r="N53" s="326">
        <v>-42.6</v>
      </c>
    </row>
    <row r="54" spans="1:14" x14ac:dyDescent="0.15">
      <c r="A54" s="250"/>
      <c r="B54" s="246"/>
      <c r="C54" s="246"/>
      <c r="D54" s="246"/>
      <c r="E54" s="246"/>
      <c r="F54" s="246"/>
      <c r="G54" s="327"/>
      <c r="H54" s="328" t="s">
        <v>512</v>
      </c>
      <c r="I54" s="329">
        <v>1352903</v>
      </c>
      <c r="J54" s="330">
        <v>22574</v>
      </c>
      <c r="K54" s="331">
        <v>-28</v>
      </c>
      <c r="L54" s="332">
        <v>29239</v>
      </c>
      <c r="M54" s="333">
        <v>8.8000000000000007</v>
      </c>
      <c r="N54" s="334">
        <v>-36.799999999999997</v>
      </c>
    </row>
    <row r="55" spans="1:14" x14ac:dyDescent="0.15">
      <c r="A55" s="250"/>
      <c r="B55" s="246"/>
      <c r="C55" s="246"/>
      <c r="D55" s="246"/>
      <c r="E55" s="246"/>
      <c r="F55" s="246"/>
      <c r="G55" s="312" t="s">
        <v>514</v>
      </c>
      <c r="H55" s="313"/>
      <c r="I55" s="321">
        <v>2822417</v>
      </c>
      <c r="J55" s="322">
        <v>47333</v>
      </c>
      <c r="K55" s="323">
        <v>10.1</v>
      </c>
      <c r="L55" s="324">
        <v>66255</v>
      </c>
      <c r="M55" s="325">
        <v>3.6</v>
      </c>
      <c r="N55" s="326">
        <v>6.5</v>
      </c>
    </row>
    <row r="56" spans="1:14" x14ac:dyDescent="0.15">
      <c r="A56" s="250"/>
      <c r="B56" s="246"/>
      <c r="C56" s="246"/>
      <c r="D56" s="246"/>
      <c r="E56" s="246"/>
      <c r="F56" s="246"/>
      <c r="G56" s="327"/>
      <c r="H56" s="328" t="s">
        <v>512</v>
      </c>
      <c r="I56" s="329">
        <v>1094421</v>
      </c>
      <c r="J56" s="330">
        <v>18354</v>
      </c>
      <c r="K56" s="331">
        <v>-18.7</v>
      </c>
      <c r="L56" s="332">
        <v>31822</v>
      </c>
      <c r="M56" s="333">
        <v>8.8000000000000007</v>
      </c>
      <c r="N56" s="334">
        <v>-27.5</v>
      </c>
    </row>
    <row r="57" spans="1:14" x14ac:dyDescent="0.15">
      <c r="A57" s="250"/>
      <c r="B57" s="246"/>
      <c r="C57" s="246"/>
      <c r="D57" s="246"/>
      <c r="E57" s="246"/>
      <c r="F57" s="246"/>
      <c r="G57" s="312" t="s">
        <v>515</v>
      </c>
      <c r="H57" s="313"/>
      <c r="I57" s="321">
        <v>3818053</v>
      </c>
      <c r="J57" s="322">
        <v>64333</v>
      </c>
      <c r="K57" s="323">
        <v>35.9</v>
      </c>
      <c r="L57" s="324">
        <v>47278</v>
      </c>
      <c r="M57" s="325">
        <v>-28.6</v>
      </c>
      <c r="N57" s="326">
        <v>64.5</v>
      </c>
    </row>
    <row r="58" spans="1:14" x14ac:dyDescent="0.15">
      <c r="A58" s="250"/>
      <c r="B58" s="246"/>
      <c r="C58" s="246"/>
      <c r="D58" s="246"/>
      <c r="E58" s="246"/>
      <c r="F58" s="246"/>
      <c r="G58" s="327"/>
      <c r="H58" s="328" t="s">
        <v>512</v>
      </c>
      <c r="I58" s="329">
        <v>1358877</v>
      </c>
      <c r="J58" s="330">
        <v>22897</v>
      </c>
      <c r="K58" s="331">
        <v>24.8</v>
      </c>
      <c r="L58" s="332">
        <v>24096</v>
      </c>
      <c r="M58" s="333">
        <v>-24.3</v>
      </c>
      <c r="N58" s="334">
        <v>49.1</v>
      </c>
    </row>
    <row r="59" spans="1:14" x14ac:dyDescent="0.15">
      <c r="A59" s="250"/>
      <c r="B59" s="246"/>
      <c r="C59" s="246"/>
      <c r="D59" s="246"/>
      <c r="E59" s="246"/>
      <c r="F59" s="246"/>
      <c r="G59" s="312" t="s">
        <v>516</v>
      </c>
      <c r="H59" s="313"/>
      <c r="I59" s="321">
        <v>3890482</v>
      </c>
      <c r="J59" s="322">
        <v>65792</v>
      </c>
      <c r="K59" s="323">
        <v>2.2999999999999998</v>
      </c>
      <c r="L59" s="324">
        <v>44504</v>
      </c>
      <c r="M59" s="325">
        <v>-5.9</v>
      </c>
      <c r="N59" s="326">
        <v>8.1999999999999993</v>
      </c>
    </row>
    <row r="60" spans="1:14" x14ac:dyDescent="0.15">
      <c r="A60" s="250"/>
      <c r="B60" s="246"/>
      <c r="C60" s="246"/>
      <c r="D60" s="246"/>
      <c r="E60" s="246"/>
      <c r="F60" s="246"/>
      <c r="G60" s="327"/>
      <c r="H60" s="328" t="s">
        <v>512</v>
      </c>
      <c r="I60" s="335">
        <v>859734</v>
      </c>
      <c r="J60" s="330">
        <v>14539</v>
      </c>
      <c r="K60" s="331">
        <v>-36.5</v>
      </c>
      <c r="L60" s="332">
        <v>25876</v>
      </c>
      <c r="M60" s="333">
        <v>7.4</v>
      </c>
      <c r="N60" s="334">
        <v>-43.9</v>
      </c>
    </row>
    <row r="61" spans="1:14" x14ac:dyDescent="0.15">
      <c r="A61" s="250"/>
      <c r="B61" s="246"/>
      <c r="C61" s="246"/>
      <c r="D61" s="246"/>
      <c r="E61" s="246"/>
      <c r="F61" s="246"/>
      <c r="G61" s="312" t="s">
        <v>517</v>
      </c>
      <c r="H61" s="336"/>
      <c r="I61" s="337">
        <v>3242360</v>
      </c>
      <c r="J61" s="338">
        <v>54430</v>
      </c>
      <c r="K61" s="339">
        <v>14.6</v>
      </c>
      <c r="L61" s="340">
        <v>54575</v>
      </c>
      <c r="M61" s="341">
        <v>0.4</v>
      </c>
      <c r="N61" s="326">
        <v>14.2</v>
      </c>
    </row>
    <row r="62" spans="1:14" x14ac:dyDescent="0.15">
      <c r="A62" s="250"/>
      <c r="B62" s="246"/>
      <c r="C62" s="246"/>
      <c r="D62" s="246"/>
      <c r="E62" s="246"/>
      <c r="F62" s="246"/>
      <c r="G62" s="327"/>
      <c r="H62" s="328" t="s">
        <v>512</v>
      </c>
      <c r="I62" s="329">
        <v>1309620</v>
      </c>
      <c r="J62" s="330">
        <v>21942</v>
      </c>
      <c r="K62" s="331">
        <v>0.2</v>
      </c>
      <c r="L62" s="332">
        <v>27582</v>
      </c>
      <c r="M62" s="333">
        <v>0.6</v>
      </c>
      <c r="N62" s="334">
        <v>-0.4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3.39</v>
      </c>
      <c r="G47" s="12">
        <v>4.17</v>
      </c>
      <c r="H47" s="12">
        <v>4.7699999999999996</v>
      </c>
      <c r="I47" s="12">
        <v>6.1</v>
      </c>
      <c r="J47" s="13">
        <v>6.53</v>
      </c>
    </row>
    <row r="48" spans="2:10" ht="57.75" customHeight="1" x14ac:dyDescent="0.15">
      <c r="B48" s="14"/>
      <c r="C48" s="1174" t="s">
        <v>4</v>
      </c>
      <c r="D48" s="1174"/>
      <c r="E48" s="1175"/>
      <c r="F48" s="15">
        <v>2.56</v>
      </c>
      <c r="G48" s="16">
        <v>2.56</v>
      </c>
      <c r="H48" s="16">
        <v>2.87</v>
      </c>
      <c r="I48" s="16">
        <v>2.84</v>
      </c>
      <c r="J48" s="17">
        <v>2.67</v>
      </c>
    </row>
    <row r="49" spans="2:10" ht="57.75" customHeight="1" thickBot="1" x14ac:dyDescent="0.2">
      <c r="B49" s="18"/>
      <c r="C49" s="1176" t="s">
        <v>5</v>
      </c>
      <c r="D49" s="1176"/>
      <c r="E49" s="1177"/>
      <c r="F49" s="19" t="s">
        <v>524</v>
      </c>
      <c r="G49" s="20">
        <v>0.86</v>
      </c>
      <c r="H49" s="20">
        <v>0.96</v>
      </c>
      <c r="I49" s="20">
        <v>1.4</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2018-02-22T02:08:35Z</cp:lastPrinted>
  <dcterms:created xsi:type="dcterms:W3CDTF">2018-01-24T03:12:41Z</dcterms:created>
  <dcterms:modified xsi:type="dcterms:W3CDTF">2018-11-30T12:09:26Z</dcterms:modified>
  <cp:category/>
</cp:coreProperties>
</file>